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wnloads\"/>
    </mc:Choice>
  </mc:AlternateContent>
  <xr:revisionPtr revIDLastSave="0" documentId="13_ncr:40009_{B11A1AA2-886B-48FA-A405-25CB3541C90F}" xr6:coauthVersionLast="47" xr6:coauthVersionMax="47" xr10:uidLastSave="{00000000-0000-0000-0000-000000000000}"/>
  <bookViews>
    <workbookView xWindow="45" yWindow="615" windowWidth="23955" windowHeight="128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I28" i="1"/>
  <c r="B19" i="1"/>
  <c r="I22" i="1" s="1"/>
  <c r="I21" i="1"/>
  <c r="I23" i="1" l="1"/>
  <c r="I27" i="1" s="1"/>
  <c r="F31" i="1" s="1"/>
  <c r="K31" i="1" s="1"/>
  <c r="F34" i="1" s="1"/>
</calcChain>
</file>

<file path=xl/sharedStrings.xml><?xml version="1.0" encoding="utf-8"?>
<sst xmlns="http://schemas.openxmlformats.org/spreadsheetml/2006/main" count="59" uniqueCount="42">
  <si>
    <t>LOAD</t>
  </si>
  <si>
    <t>EQUIPMENT</t>
  </si>
  <si>
    <t>POLES</t>
  </si>
  <si>
    <t>WIRE</t>
  </si>
  <si>
    <t>AMPS</t>
  </si>
  <si>
    <t>POLE</t>
  </si>
  <si>
    <t>General Lighting &amp; Recept.</t>
  </si>
  <si>
    <t>A/C HEAT UNIT NO.1</t>
  </si>
  <si>
    <t>SMALL APPL. (GFI)</t>
  </si>
  <si>
    <t>REF.</t>
  </si>
  <si>
    <t>DRYER</t>
  </si>
  <si>
    <t>DISHWASHER</t>
  </si>
  <si>
    <t>DISPOSAL</t>
  </si>
  <si>
    <t>WASHER</t>
  </si>
  <si>
    <t xml:space="preserve">GENERAL LIGHTING </t>
  </si>
  <si>
    <t>NAME PLATE RATING</t>
  </si>
  <si>
    <t>TOTAL WATTS LESS A/C</t>
  </si>
  <si>
    <t>FIRST 10000 W @ 100%</t>
  </si>
  <si>
    <t>REMAINER @ 40%</t>
  </si>
  <si>
    <t>@</t>
  </si>
  <si>
    <t>TOTALS</t>
  </si>
  <si>
    <t>TOTAL PANEL LOAD</t>
  </si>
  <si>
    <t>w</t>
  </si>
  <si>
    <t>watts</t>
  </si>
  <si>
    <t>/</t>
  </si>
  <si>
    <t>240 V</t>
  </si>
  <si>
    <t>LOAD LEFT SIDE</t>
  </si>
  <si>
    <t>LOAD RIGHT SIDE</t>
  </si>
  <si>
    <t xml:space="preserve"> MAIN HOUSE PANEL BOX</t>
  </si>
  <si>
    <t>GARAGE DOOR OPEN</t>
  </si>
  <si>
    <t xml:space="preserve">WATER HEATER </t>
  </si>
  <si>
    <t>Range</t>
  </si>
  <si>
    <t>MIN PANEL BOX SIZE</t>
  </si>
  <si>
    <t>Licensed Electrician to verify all loads and modify if needed.</t>
  </si>
  <si>
    <t>A/C HEAT UNIT NO.2</t>
  </si>
  <si>
    <t xml:space="preserve"> </t>
  </si>
  <si>
    <t>Spare</t>
  </si>
  <si>
    <t>REPRESENTS CONT LOAD</t>
  </si>
  <si>
    <t>CONTINUOUS LOAD  - A/C, POOL, CHARGER</t>
  </si>
  <si>
    <t>CAR CHARGER</t>
  </si>
  <si>
    <t>POOL EQUIPMENT</t>
  </si>
  <si>
    <t>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</si>
</sst>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3" fillId="7" borderId="0" xfId="0" applyFont="1" applyFill="1" applyBorder="1" applyAlignment="1">
      <alignment horizontal="left"/>
    </xf>
    <xf numFmtId="0" fontId="0" fillId="7" borderId="0" xfId="0" applyFill="1" applyAlignment="1">
      <alignment horizontal="center"/>
    </xf>
    <xf numFmtId="0" fontId="0" fillId="7" borderId="0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10" borderId="1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5"/>
  <sheetViews>
    <sheetView tabSelected="1" workbookViewId="0">
      <selection activeCell="F37" sqref="F37"/>
    </sheetView>
  </sheetViews>
  <sheetFormatPr defaultRowHeight="12.75" x14ac:dyDescent="0.2"/>
  <cols>
    <col min="1" max="1" width="3" customWidth="1"/>
    <col min="2" max="2" width="9.140625" style="1"/>
    <col min="3" max="3" width="24.42578125" style="1" customWidth="1"/>
    <col min="4" max="4" width="8.28515625" style="1" customWidth="1"/>
    <col min="5" max="5" width="7.140625" style="1" customWidth="1"/>
    <col min="6" max="6" width="9.140625" style="1"/>
    <col min="7" max="7" width="5.85546875" style="1" customWidth="1"/>
    <col min="8" max="8" width="6.5703125" style="1" customWidth="1"/>
    <col min="9" max="11" width="9.140625" style="1"/>
    <col min="12" max="12" width="23.42578125" style="1" customWidth="1"/>
    <col min="13" max="13" width="9.140625" style="1"/>
  </cols>
  <sheetData>
    <row r="1" spans="2:13" ht="13.5" thickBot="1" x14ac:dyDescent="0.25"/>
    <row r="2" spans="2:13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8" x14ac:dyDescent="0.25">
      <c r="B3" s="18" t="s">
        <v>28</v>
      </c>
      <c r="C3" s="2"/>
      <c r="D3" s="2"/>
      <c r="E3" s="2"/>
      <c r="F3" s="2"/>
      <c r="G3" s="2"/>
      <c r="H3" s="2"/>
      <c r="I3" s="2"/>
      <c r="J3" s="2"/>
      <c r="K3" s="2"/>
      <c r="L3" s="2"/>
      <c r="M3" s="9"/>
    </row>
    <row r="4" spans="2:13" x14ac:dyDescent="0.2"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9"/>
    </row>
    <row r="5" spans="2:13" s="21" customFormat="1" ht="13.5" thickBot="1" x14ac:dyDescent="0.25">
      <c r="B5" s="55" t="s">
        <v>0</v>
      </c>
      <c r="C5" s="56" t="s">
        <v>1</v>
      </c>
      <c r="D5" s="56" t="s">
        <v>2</v>
      </c>
      <c r="E5" s="56" t="s">
        <v>3</v>
      </c>
      <c r="F5" s="56" t="s">
        <v>4</v>
      </c>
      <c r="G5" s="56"/>
      <c r="H5" s="56"/>
      <c r="I5" s="56" t="s">
        <v>4</v>
      </c>
      <c r="J5" s="56" t="s">
        <v>3</v>
      </c>
      <c r="K5" s="56" t="s">
        <v>5</v>
      </c>
      <c r="L5" s="56" t="s">
        <v>1</v>
      </c>
      <c r="M5" s="57" t="s">
        <v>0</v>
      </c>
    </row>
    <row r="6" spans="2:13" s="21" customFormat="1" x14ac:dyDescent="0.2">
      <c r="B6" s="22"/>
      <c r="C6" s="24"/>
      <c r="D6" s="24"/>
      <c r="E6" s="24"/>
      <c r="F6" s="24"/>
      <c r="G6" s="28"/>
      <c r="H6" s="28"/>
      <c r="I6" s="24"/>
      <c r="J6" s="24"/>
      <c r="K6" s="19"/>
      <c r="L6" s="26"/>
      <c r="M6" s="20"/>
    </row>
    <row r="7" spans="2:13" x14ac:dyDescent="0.2">
      <c r="B7" s="49">
        <v>10000</v>
      </c>
      <c r="C7" s="25" t="s">
        <v>7</v>
      </c>
      <c r="D7" s="25">
        <v>2</v>
      </c>
      <c r="E7" s="25">
        <v>6</v>
      </c>
      <c r="F7" s="25">
        <v>60</v>
      </c>
      <c r="G7" s="29">
        <v>1</v>
      </c>
      <c r="H7" s="29">
        <v>2</v>
      </c>
      <c r="I7" s="25">
        <v>20</v>
      </c>
      <c r="J7" s="25">
        <v>12</v>
      </c>
      <c r="K7" s="25">
        <v>1</v>
      </c>
      <c r="L7" s="27" t="s">
        <v>11</v>
      </c>
      <c r="M7" s="9">
        <v>1500</v>
      </c>
    </row>
    <row r="8" spans="2:13" x14ac:dyDescent="0.2">
      <c r="B8" s="30"/>
      <c r="C8" s="31"/>
      <c r="D8" s="31"/>
      <c r="E8" s="31"/>
      <c r="F8" s="31"/>
      <c r="G8" s="29">
        <v>3</v>
      </c>
      <c r="H8" s="29">
        <v>4</v>
      </c>
      <c r="I8" s="25">
        <v>20</v>
      </c>
      <c r="J8" s="25">
        <v>12</v>
      </c>
      <c r="K8" s="25">
        <v>1</v>
      </c>
      <c r="L8" s="27" t="s">
        <v>12</v>
      </c>
      <c r="M8" s="9">
        <v>900</v>
      </c>
    </row>
    <row r="9" spans="2:13" x14ac:dyDescent="0.2">
      <c r="B9" s="23">
        <v>1500</v>
      </c>
      <c r="C9" s="25" t="s">
        <v>8</v>
      </c>
      <c r="D9" s="25">
        <v>1</v>
      </c>
      <c r="E9" s="25">
        <v>12</v>
      </c>
      <c r="F9" s="25">
        <v>20</v>
      </c>
      <c r="G9" s="29">
        <v>5</v>
      </c>
      <c r="H9" s="29">
        <v>6</v>
      </c>
      <c r="I9" s="25">
        <v>20</v>
      </c>
      <c r="J9" s="25">
        <v>12</v>
      </c>
      <c r="K9" s="25">
        <v>1</v>
      </c>
      <c r="L9" s="27" t="s">
        <v>13</v>
      </c>
      <c r="M9" s="9">
        <v>1500</v>
      </c>
    </row>
    <row r="10" spans="2:13" x14ac:dyDescent="0.2">
      <c r="B10" s="23">
        <v>1500</v>
      </c>
      <c r="C10" s="25" t="s">
        <v>8</v>
      </c>
      <c r="D10" s="25">
        <v>1</v>
      </c>
      <c r="E10" s="25">
        <v>12</v>
      </c>
      <c r="F10" s="25">
        <v>20</v>
      </c>
      <c r="G10" s="29">
        <v>7</v>
      </c>
      <c r="H10" s="29">
        <v>8</v>
      </c>
      <c r="I10" s="25">
        <v>20</v>
      </c>
      <c r="J10" s="25">
        <v>12</v>
      </c>
      <c r="K10" s="25">
        <v>1</v>
      </c>
      <c r="L10" s="27" t="s">
        <v>29</v>
      </c>
      <c r="M10" s="9">
        <v>600</v>
      </c>
    </row>
    <row r="11" spans="2:13" x14ac:dyDescent="0.2">
      <c r="B11" s="23">
        <v>830</v>
      </c>
      <c r="C11" s="25" t="s">
        <v>9</v>
      </c>
      <c r="D11" s="25">
        <v>1</v>
      </c>
      <c r="E11" s="25">
        <v>12</v>
      </c>
      <c r="F11" s="25">
        <v>20</v>
      </c>
      <c r="G11" s="29">
        <v>9</v>
      </c>
      <c r="H11" s="29">
        <v>10</v>
      </c>
      <c r="I11" s="25">
        <v>20</v>
      </c>
      <c r="J11" s="25">
        <v>6</v>
      </c>
      <c r="K11" s="25">
        <v>2</v>
      </c>
      <c r="L11" s="25" t="s">
        <v>34</v>
      </c>
      <c r="M11" s="50">
        <v>10000</v>
      </c>
    </row>
    <row r="12" spans="2:13" x14ac:dyDescent="0.2">
      <c r="B12" s="45" t="s">
        <v>35</v>
      </c>
      <c r="C12" s="46" t="s">
        <v>36</v>
      </c>
      <c r="D12" s="46" t="s">
        <v>35</v>
      </c>
      <c r="E12" s="46" t="s">
        <v>35</v>
      </c>
      <c r="F12" s="46" t="s">
        <v>35</v>
      </c>
      <c r="G12" s="29">
        <v>11</v>
      </c>
      <c r="H12" s="29">
        <v>12</v>
      </c>
      <c r="I12" s="42"/>
      <c r="J12" s="42"/>
      <c r="K12" s="42"/>
      <c r="L12" s="43" t="s">
        <v>35</v>
      </c>
      <c r="M12" s="44"/>
    </row>
    <row r="13" spans="2:13" x14ac:dyDescent="0.2">
      <c r="B13" s="45" t="s">
        <v>35</v>
      </c>
      <c r="C13" s="46" t="s">
        <v>36</v>
      </c>
      <c r="D13" s="46" t="s">
        <v>35</v>
      </c>
      <c r="E13" s="46" t="s">
        <v>35</v>
      </c>
      <c r="F13" s="46" t="s">
        <v>35</v>
      </c>
      <c r="G13" s="29">
        <v>13</v>
      </c>
      <c r="H13" s="29">
        <v>14</v>
      </c>
      <c r="I13" s="25">
        <v>60</v>
      </c>
      <c r="J13" s="25">
        <v>6</v>
      </c>
      <c r="K13" s="25">
        <v>2</v>
      </c>
      <c r="L13" s="51" t="s">
        <v>39</v>
      </c>
      <c r="M13" s="52">
        <v>6000</v>
      </c>
    </row>
    <row r="14" spans="2:13" x14ac:dyDescent="0.2">
      <c r="B14" s="23">
        <v>5000</v>
      </c>
      <c r="C14" s="25" t="s">
        <v>10</v>
      </c>
      <c r="D14" s="25">
        <v>1</v>
      </c>
      <c r="E14" s="25">
        <v>10</v>
      </c>
      <c r="F14" s="25">
        <v>30</v>
      </c>
      <c r="G14" s="29">
        <v>15</v>
      </c>
      <c r="H14" s="29">
        <v>16</v>
      </c>
      <c r="I14" s="30"/>
      <c r="J14" s="31"/>
      <c r="K14" s="31"/>
      <c r="L14" s="31"/>
      <c r="M14" s="31"/>
    </row>
    <row r="15" spans="2:13" x14ac:dyDescent="0.2">
      <c r="B15" s="23">
        <v>4500</v>
      </c>
      <c r="C15" s="25" t="s">
        <v>30</v>
      </c>
      <c r="D15" s="25">
        <v>2</v>
      </c>
      <c r="E15" s="25">
        <v>10</v>
      </c>
      <c r="F15" s="25">
        <v>25</v>
      </c>
      <c r="G15" s="29">
        <v>17</v>
      </c>
      <c r="H15" s="29">
        <v>18</v>
      </c>
      <c r="I15" s="25"/>
      <c r="J15" s="25"/>
      <c r="K15" s="25"/>
      <c r="L15" s="27" t="s">
        <v>6</v>
      </c>
      <c r="M15" s="9"/>
    </row>
    <row r="16" spans="2:13" x14ac:dyDescent="0.2">
      <c r="B16" s="30"/>
      <c r="C16" s="31"/>
      <c r="D16" s="31"/>
      <c r="E16" s="31"/>
      <c r="F16" s="31"/>
      <c r="G16" s="29">
        <v>19</v>
      </c>
      <c r="H16" s="29">
        <v>20</v>
      </c>
      <c r="I16" s="25"/>
      <c r="J16" s="25"/>
      <c r="K16" s="25"/>
      <c r="L16" s="27" t="s">
        <v>6</v>
      </c>
      <c r="M16" s="9"/>
    </row>
    <row r="17" spans="2:13" x14ac:dyDescent="0.2">
      <c r="B17" s="54">
        <v>2000</v>
      </c>
      <c r="C17" s="53" t="s">
        <v>40</v>
      </c>
      <c r="D17" s="53">
        <v>2</v>
      </c>
      <c r="E17" s="53">
        <v>6</v>
      </c>
      <c r="F17" s="53">
        <v>20</v>
      </c>
      <c r="G17" s="29">
        <v>21</v>
      </c>
      <c r="H17" s="29">
        <v>22</v>
      </c>
      <c r="I17" s="23">
        <v>50</v>
      </c>
      <c r="J17" s="25">
        <v>6</v>
      </c>
      <c r="K17" s="25">
        <v>2</v>
      </c>
      <c r="L17" s="25" t="s">
        <v>31</v>
      </c>
      <c r="M17" s="37">
        <v>8500</v>
      </c>
    </row>
    <row r="18" spans="2:13" ht="13.5" thickBot="1" x14ac:dyDescent="0.25">
      <c r="B18" s="30"/>
      <c r="C18" s="31"/>
      <c r="D18" s="31"/>
      <c r="E18" s="31"/>
      <c r="F18" s="31"/>
      <c r="G18" s="35">
        <v>23</v>
      </c>
      <c r="H18" s="36">
        <v>24</v>
      </c>
      <c r="I18" s="33"/>
      <c r="J18" s="34"/>
      <c r="K18" s="34"/>
      <c r="L18" s="34"/>
      <c r="M18" s="38"/>
    </row>
    <row r="19" spans="2:13" ht="13.5" thickBot="1" x14ac:dyDescent="0.25">
      <c r="B19" s="16">
        <f>SUM(B2:B18)-B7-B17</f>
        <v>13330</v>
      </c>
      <c r="C19" s="11" t="s">
        <v>26</v>
      </c>
      <c r="D19" s="32"/>
      <c r="E19" s="11"/>
      <c r="F19" s="32"/>
      <c r="G19" s="11"/>
      <c r="H19" s="32"/>
      <c r="I19" s="11"/>
      <c r="J19" s="32"/>
      <c r="K19" s="11"/>
      <c r="L19" s="32" t="s">
        <v>27</v>
      </c>
      <c r="M19" s="17">
        <f>SUM(M2:M18)-M11-M13</f>
        <v>13000</v>
      </c>
    </row>
    <row r="20" spans="2:13" x14ac:dyDescent="0.2">
      <c r="B20" s="8"/>
      <c r="C20" s="2"/>
      <c r="D20" s="2"/>
      <c r="E20" s="2"/>
      <c r="F20" s="2"/>
      <c r="G20" s="2"/>
      <c r="H20" s="2"/>
      <c r="I20" s="2" t="s">
        <v>20</v>
      </c>
      <c r="J20" s="2"/>
      <c r="K20" s="2"/>
      <c r="L20" s="2"/>
      <c r="M20" s="9" t="s">
        <v>35</v>
      </c>
    </row>
    <row r="21" spans="2:13" x14ac:dyDescent="0.2">
      <c r="B21" s="8"/>
      <c r="C21" s="3" t="s">
        <v>14</v>
      </c>
      <c r="D21" s="41">
        <v>3000</v>
      </c>
      <c r="E21" s="2" t="s">
        <v>19</v>
      </c>
      <c r="F21" s="2">
        <v>3</v>
      </c>
      <c r="G21" s="2" t="s">
        <v>22</v>
      </c>
      <c r="H21" s="2"/>
      <c r="I21" s="13">
        <f>SUM(D21*F21)</f>
        <v>9000</v>
      </c>
      <c r="J21" s="2"/>
      <c r="K21" s="2"/>
      <c r="L21" s="2"/>
      <c r="M21" s="9" t="s">
        <v>35</v>
      </c>
    </row>
    <row r="22" spans="2:13" x14ac:dyDescent="0.2">
      <c r="B22" s="8"/>
      <c r="C22" s="3" t="s">
        <v>15</v>
      </c>
      <c r="D22" s="2"/>
      <c r="E22" s="2"/>
      <c r="F22" s="2"/>
      <c r="G22" s="2"/>
      <c r="H22" s="2"/>
      <c r="I22" s="13">
        <f>SUM(B19:M19)</f>
        <v>26330</v>
      </c>
      <c r="J22" s="2"/>
      <c r="K22" s="2"/>
      <c r="L22" s="2"/>
      <c r="M22" s="9"/>
    </row>
    <row r="23" spans="2:13" x14ac:dyDescent="0.2">
      <c r="B23" s="8"/>
      <c r="C23" s="3" t="s">
        <v>16</v>
      </c>
      <c r="D23" s="2"/>
      <c r="E23" s="2"/>
      <c r="F23" s="2"/>
      <c r="G23" s="2"/>
      <c r="H23" s="2"/>
      <c r="I23" s="13">
        <f>SUM(I21:I22)</f>
        <v>35330</v>
      </c>
      <c r="J23" s="2"/>
      <c r="K23" s="47"/>
      <c r="L23" s="48" t="s">
        <v>37</v>
      </c>
      <c r="M23" s="9"/>
    </row>
    <row r="24" spans="2:13" x14ac:dyDescent="0.2"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9"/>
    </row>
    <row r="25" spans="2:13" x14ac:dyDescent="0.2"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9"/>
    </row>
    <row r="26" spans="2:13" x14ac:dyDescent="0.2">
      <c r="B26" s="8"/>
      <c r="C26" s="3" t="s">
        <v>17</v>
      </c>
      <c r="D26" s="2"/>
      <c r="E26" s="2"/>
      <c r="F26" s="2"/>
      <c r="G26" s="2"/>
      <c r="H26" s="2"/>
      <c r="I26" s="14">
        <v>10000</v>
      </c>
      <c r="J26" s="2"/>
      <c r="K26" s="2"/>
      <c r="L26" s="2"/>
      <c r="M26" s="9"/>
    </row>
    <row r="27" spans="2:13" x14ac:dyDescent="0.2">
      <c r="B27" s="8"/>
      <c r="C27" s="3" t="s">
        <v>18</v>
      </c>
      <c r="D27" s="2"/>
      <c r="E27" s="2"/>
      <c r="F27" s="2"/>
      <c r="G27" s="2"/>
      <c r="H27" s="2"/>
      <c r="I27" s="14">
        <f>SUM(I23-10000)*0.4</f>
        <v>10132</v>
      </c>
      <c r="J27" s="2"/>
      <c r="K27" s="2"/>
      <c r="L27" s="2"/>
      <c r="M27" s="9"/>
    </row>
    <row r="28" spans="2:13" x14ac:dyDescent="0.2">
      <c r="B28" s="8"/>
      <c r="C28" s="3" t="s">
        <v>38</v>
      </c>
      <c r="D28" s="48"/>
      <c r="E28" s="2"/>
      <c r="F28" s="2"/>
      <c r="G28" s="2"/>
      <c r="H28" s="2"/>
      <c r="I28" s="14">
        <f>B7+B17+M11+M13</f>
        <v>28000</v>
      </c>
      <c r="J28" s="2"/>
      <c r="K28" s="2"/>
      <c r="L28" s="2"/>
      <c r="M28" s="9"/>
    </row>
    <row r="29" spans="2:13" ht="13.5" thickBot="1" x14ac:dyDescent="0.25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</row>
    <row r="30" spans="2:13" x14ac:dyDescent="0.2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7"/>
    </row>
    <row r="31" spans="2:13" s="4" customFormat="1" x14ac:dyDescent="0.2">
      <c r="B31" s="8"/>
      <c r="C31" s="3" t="s">
        <v>21</v>
      </c>
      <c r="D31" s="2"/>
      <c r="E31" s="2"/>
      <c r="F31" s="2">
        <f>SUM(I26:I28)</f>
        <v>48132</v>
      </c>
      <c r="G31" s="2" t="s">
        <v>23</v>
      </c>
      <c r="H31" s="2" t="s">
        <v>24</v>
      </c>
      <c r="I31" s="2" t="s">
        <v>25</v>
      </c>
      <c r="J31" s="2"/>
      <c r="K31" s="15">
        <f>SUM(F31)/240</f>
        <v>200.55</v>
      </c>
      <c r="L31" s="2"/>
      <c r="M31" s="9"/>
    </row>
    <row r="32" spans="2:13" ht="13.5" thickBot="1" x14ac:dyDescent="0.25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2:13" x14ac:dyDescent="0.2">
      <c r="B33" s="8"/>
      <c r="C33" s="2"/>
      <c r="D33" s="2"/>
      <c r="E33" s="2"/>
      <c r="F33" s="2"/>
      <c r="G33" s="2"/>
      <c r="H33" s="2"/>
      <c r="J33" s="2"/>
      <c r="K33" s="2"/>
      <c r="L33" s="2"/>
      <c r="M33" s="9"/>
    </row>
    <row r="34" spans="2:13" x14ac:dyDescent="0.2">
      <c r="B34" s="8"/>
      <c r="C34" s="2" t="s">
        <v>32</v>
      </c>
      <c r="D34" s="2"/>
      <c r="E34" s="2"/>
      <c r="F34" s="2" t="str">
        <f>IF(K31*1.25&lt;155,"150",IF(K31*1.25&lt;205,"200",IF(K31*1.25&lt;255,"250",IF(K31*1.25&lt;305,"300","Add Box/Max Load"))))</f>
        <v>250</v>
      </c>
      <c r="G34" s="2" t="s">
        <v>41</v>
      </c>
      <c r="H34" s="39" t="s">
        <v>33</v>
      </c>
      <c r="I34" s="40"/>
      <c r="J34" s="41"/>
      <c r="K34" s="41"/>
      <c r="L34" s="41"/>
      <c r="M34" s="9"/>
    </row>
    <row r="35" spans="2:13" ht="13.5" thickBot="1" x14ac:dyDescent="0.25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</row>
  </sheetData>
  <pageMargins left="0.75" right="0.75" top="1" bottom="1" header="0.5" footer="0.5"/>
  <pageSetup scale="92" orientation="landscape" horizontalDpi="360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CA613B17-54DB-43CF-B7AD-3E1A0E299870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MIKE KEESE DESIGNS,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Keesee</dc:creator>
  <cp:lastModifiedBy>steve mickley</cp:lastModifiedBy>
  <cp:lastPrinted>2023-05-02T12:47:04Z</cp:lastPrinted>
  <dcterms:created xsi:type="dcterms:W3CDTF">2000-03-18T02:15:40Z</dcterms:created>
  <dcterms:modified xsi:type="dcterms:W3CDTF">2023-05-02T12:48:55Z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{CA613B17-54DB-43CF-B7AD-3E1A0E299870}</vt:lpwstr>
  </property>
</Properties>
</file>