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EDUC\Users\HIP Team\Current Work in Progress\AHEC Practice Support Programs\DMA\MIPs\2022\"/>
    </mc:Choice>
  </mc:AlternateContent>
  <workbookProtection workbookAlgorithmName="SHA-512" workbookHashValue="FYaHmKcbwXtj0w46FDN9N9bJYeCScJCP1ZlBLnrk2lbFFQGoLcLHs2Vwslz/Qt8Kada9vn+T6nRj8eYzuWtOUQ==" workbookSaltValue="eKz00IsUVmr/leJl2X4srQ==" workbookSpinCount="100000" lockStructure="1"/>
  <bookViews>
    <workbookView xWindow="480" yWindow="225" windowWidth="14880" windowHeight="6825"/>
  </bookViews>
  <sheets>
    <sheet name="MIPS PI Overview" sheetId="14" r:id="rId1"/>
    <sheet name="PI 2022 Strategies" sheetId="13" r:id="rId2"/>
    <sheet name="PI Admin 2022" sheetId="9" r:id="rId3"/>
    <sheet name="PI Score 2022" sheetId="12" r:id="rId4"/>
    <sheet name="Sheet1" sheetId="10" r:id="rId5"/>
  </sheets>
  <externalReferences>
    <externalReference r:id="rId6"/>
  </externalReferences>
  <definedNames>
    <definedName name="reportscale">'[1]Estimated Quality Score'!$O$4:$O$6</definedName>
  </definedNames>
  <calcPr calcId="162913"/>
</workbook>
</file>

<file path=xl/calcChain.xml><?xml version="1.0" encoding="utf-8"?>
<calcChain xmlns="http://schemas.openxmlformats.org/spreadsheetml/2006/main">
  <c r="H19" i="12" l="1"/>
  <c r="H22" i="12" l="1"/>
  <c r="C13" i="12"/>
  <c r="A4" i="12" l="1"/>
  <c r="A3" i="12"/>
  <c r="G17" i="12"/>
  <c r="H16" i="12"/>
  <c r="G13" i="12"/>
  <c r="H13" i="12" s="1"/>
  <c r="G10" i="12"/>
  <c r="H10" i="12" s="1"/>
  <c r="H8" i="12"/>
  <c r="G7" i="12"/>
  <c r="H7" i="12" s="1"/>
  <c r="I10" i="12" l="1"/>
  <c r="J10" i="12"/>
  <c r="H17" i="12"/>
  <c r="C24" i="12" s="1"/>
  <c r="J8" i="9" l="1"/>
  <c r="I8" i="9"/>
</calcChain>
</file>

<file path=xl/sharedStrings.xml><?xml version="1.0" encoding="utf-8"?>
<sst xmlns="http://schemas.openxmlformats.org/spreadsheetml/2006/main" count="127" uniqueCount="106">
  <si>
    <t>Numerator</t>
  </si>
  <si>
    <t xml:space="preserve"> </t>
  </si>
  <si>
    <t xml:space="preserve">Points </t>
  </si>
  <si>
    <t>OBJECTIVE</t>
  </si>
  <si>
    <t xml:space="preserve">MEASURE </t>
  </si>
  <si>
    <t>Denominator</t>
  </si>
  <si>
    <t>E-PRESCRIBING</t>
  </si>
  <si>
    <t>PROVIDER TO PATIENT EXCHANGE</t>
  </si>
  <si>
    <t>Immunization Registry Reporting</t>
  </si>
  <si>
    <t xml:space="preserve">Electronic Case Reporting </t>
  </si>
  <si>
    <t>Syndromic Surveillance Reporting</t>
  </si>
  <si>
    <t>Performance %</t>
  </si>
  <si>
    <t xml:space="preserve">Provide Patients Electronic Access to their Health Information </t>
  </si>
  <si>
    <t xml:space="preserve">TOTAL PI SCORE </t>
  </si>
  <si>
    <t>* Bonus: Query of Prescription Drug Monitoring Program (PDMP)</t>
  </si>
  <si>
    <t>Yes</t>
  </si>
  <si>
    <t>No</t>
  </si>
  <si>
    <t>Report</t>
  </si>
  <si>
    <t>Exclude</t>
  </si>
  <si>
    <t>Health Information Exchange (HIE) Bi-Directional Exchange</t>
  </si>
  <si>
    <t>The MIPS eligible clinician must attest YES or TRUE to the following:
++ I participate in an HIE in order to enable secure, bi-directional exchange to occur for every patient encounter, transition or referral, and record stored or maintained in the EHR during the performance period in accordance with applicable law and policy.
++ The HIE that I participate in is capable of exchanging information across a broad network of unaffiliated exchange partners including those using disparate EHRs, and does not engage in exclusionary behavior when determining exchange partners.
++ I use the functions of CEHRT to support bi-directional exchange with an HIE.</t>
  </si>
  <si>
    <t>Support Electronic Referral Loops by Receiving and Reconciling Health Information</t>
  </si>
  <si>
    <t>AND</t>
  </si>
  <si>
    <t>OR</t>
  </si>
  <si>
    <t>2022 PI SCORING TOOL  - &lt;Practice Name&gt;</t>
  </si>
  <si>
    <t>COMPLETE ANNUAL SECURITY RISK ANALYSIS - Conduct or review a security risk analysis, including addressing the security (to include encryption) of ePHI data created or maintained by certified electronic health record technology (CEHRT), implement security updates as necessary, and correct identified security deficiences as part of the MIPS eligible clinician's risk management process. **MUST ANSWER YES**  SRA Tool: https://www.healthit.gov/topic/privacy-security-and-hipaa/security-risk-assessment-tool</t>
  </si>
  <si>
    <t>PROTECT PATIENT HEALTH INFORMATION</t>
  </si>
  <si>
    <t>May use certified technology meeting the existing 2015 Edition certification criteria, updated to the 2015 Edition Cures Update, or a combination of the two.  Must report for a minimum continuous 90 day reporting period: From_________ to ___________</t>
  </si>
  <si>
    <t>Report at least a "1" in all required measures with a numerator</t>
  </si>
  <si>
    <t>GENERAL REQUIREMENT</t>
  </si>
  <si>
    <t>General Requirement and Required Attestations</t>
  </si>
  <si>
    <t>INFORMATION BLOCKING ATTESTATION</t>
  </si>
  <si>
    <t>e-Rx (can include all or exclude all controlled substance prescriptions)</t>
  </si>
  <si>
    <t>HEALTH INFORMATION EXCHANGE - Option 1</t>
  </si>
  <si>
    <t>HEALTH INFORMATION EXCHANGE - Option 2</t>
  </si>
  <si>
    <t>Support Electronic Referral Loops by Sending Health Information</t>
  </si>
  <si>
    <t>HIGH PRIORITY PRACTICES GUIDE FOR THE SAFETY ASSURANCE FACTORS FOR EHR RESILIENCE (SAFER) GUIDES - Conduct an annual assessment of the High Priority Practices Guide SAFER Guides beginning with the 2022 performance period.  Attest YES or NO to conducting the self assessment.  The SAFER Guide measure is not scored and does not contribute any points to the total score. An answer of YES or NO is acceptable without impact.  https://www.healthit.gov/topic/safety/safer-guides.  **High Priority Practices Guide: https://www.healthit.gov/sites/default/files/safer/guides/safer_high_priority_practices.pdf**</t>
  </si>
  <si>
    <t>PUBLIC HEALTH AND CLINICAL DATA EXCHANGE Required</t>
  </si>
  <si>
    <t xml:space="preserve">Available Points </t>
  </si>
  <si>
    <t>Exclusion</t>
  </si>
  <si>
    <t>PUBLIC HEALTH AND CLINICAL DATA EXCHANGE Optional</t>
  </si>
  <si>
    <t>Public Health Registry Reporting AND/OR Clinical Data Registry Reporting</t>
  </si>
  <si>
    <t>CEHRT ID#</t>
  </si>
  <si>
    <t>Key Strategies</t>
  </si>
  <si>
    <t>QPP.cms.gov</t>
  </si>
  <si>
    <t>CHECK INDIVIDUAL CLINICIAN ELIGIBILITY</t>
  </si>
  <si>
    <t>Enter each clinician's NPI in qpp.cms.gov to view reporting eligibility and requirements</t>
  </si>
  <si>
    <t>COMPLETE ANNUAL SECURITY RISK ASSESSMENT (SRA)</t>
  </si>
  <si>
    <t>https://www.healthit.gov/topic/privacy-security-and-hipaa/security-risk-assessment-tool</t>
  </si>
  <si>
    <t>https://hiea.nc.gov/services/public-health-reporting/nc-diabetes-specialized-public-health-registry/nc-diabetes-registry-registration-form</t>
  </si>
  <si>
    <t>JOIN PUBLIC HEALTH REGISTRY (Bonus Points for participating in a Public Health Registry or a Clinical Data Registry)</t>
  </si>
  <si>
    <t>JOIN CLINICAL DATA REGISTRY (Bonus points for participating in a Clinical Data Registry or a Public Health Registry)</t>
  </si>
  <si>
    <t>https://www.healthit.gov/sites/default/files/safer/guides/safer_high_priority_practices.pdf</t>
  </si>
  <si>
    <t>The easiest Public Health Registry to join for full participants in NC HealthConnex is  the NC HealthConnex Diabetes Registry. The practice should complete the registration form.  The registration must be completed within 60 days of the beginning of the reporting period, the clinician must be in the testing and validation process, or the clinician must be actively sending data to the registry.</t>
  </si>
  <si>
    <t>https://qpp-cm-prod-content.s3.amazonaws.com/uploads/1787/2022%20High%20Priority%20Practices%20SAFER%20Guide%20Fact%20Sheet.pdf</t>
  </si>
  <si>
    <t>VERIFY CONNECTION WITH ANY OTHER HIE (COMMONWELL, CAREQUALITY) THROUGH PRACTICE EHR</t>
  </si>
  <si>
    <t>https://carequality.org/resources/mips/</t>
  </si>
  <si>
    <t>https://www.commonwellalliance.org/</t>
  </si>
  <si>
    <t>REGISTER FOR INTENT TO CREATE BI-DIRECTIONAL CONNECTION WITH NCIR</t>
  </si>
  <si>
    <t>VERIFY REPORTING OPTIONS WITH EHR</t>
  </si>
  <si>
    <t>https://ncdphmeaningfuluse.org/</t>
  </si>
  <si>
    <t>https://ncdphmeaningfuluse.org/NC_MURegistrationofIntent_UserGuide.pdf</t>
  </si>
  <si>
    <t>COMPLETE BI-DIRECTIONAL CONNECTION WITH NCHIE OR VERIFY THAT A CONNECTION ALREADY EXISTS</t>
  </si>
  <si>
    <t>https://hiea.nc.gov/services/promoting-interoperability/nc-healthconnex-bidirectional-interface-confirmation-form</t>
  </si>
  <si>
    <t>DOWNLOAD 2022 MIPS PI MEASURE SPECIFICATION SHEETS</t>
  </si>
  <si>
    <t>The specification sheets provide details about each measure, how to meet the requirements of each measure, and applicable exclusions.</t>
  </si>
  <si>
    <t>https://qpp-cm-prod-content.s3.amazonaws.com/uploads/1733/2022%20MIPS%20Promoting%20Interoperability%20Measure%20Specifications.zip</t>
  </si>
  <si>
    <t>MAXIMIZE 90 DAY PERFORMANCE PERIOD</t>
  </si>
  <si>
    <t>If the EHR allows custom date ranges for PI reports, check a 90 day report monthly to choose the one that will maximze the points for the year.</t>
  </si>
  <si>
    <t>SCORING COMMENT - APM PARTICIPANTS</t>
  </si>
  <si>
    <t>SCORING COMMENT - INDIVIDUALS AND GROUPS</t>
  </si>
  <si>
    <t>ONC DIRECT REVIEW ATTESTATION</t>
  </si>
  <si>
    <t>The SRA is required annually by HIPAA and attested to through the MIPS PI attestation.  This can be done by the practice using the ONC's SRA Tool but is very complicated and time consuming.  Inquire with the practice IT vendor to see if they will complete the SRA or work with your compliance company or other consultant to complete the SRA</t>
  </si>
  <si>
    <t>Conduct an annual assessment of the High Priority Practices Guide SAFER Guides beginning with the 2022 performance period.  This probably can be completed by the practice with some assistance from the EHR vendor</t>
  </si>
  <si>
    <t>Check with EHR or with professional society for options. The registration for a registry must be completed within 60 days of the start of the reporting period, the clinician must be in the testing and validation process, or the clinician must be actively sending data to the registry.  QPP publishes a list of Qualified Clinical Data Registries.</t>
  </si>
  <si>
    <t>Information blocking is the practice by which a health IT developer of a certified health IT, health information network, health information exchange, or a health care provider interferes with access, exchange, or use of electronic health information.  The MIPS eligible clinician or group must attest to CMS that he or she didn't knowingly and willfully take action (such as to disable functionality) to limit or restrict the compatibility or interoperability of CEHRT.  **MUST ANSWER YES - certify that you acted in good faith when implementing and using your CEHRT to exchange electronic health information**              https://qpp-cm-prod-content.s3.amazonaws.com/uploads/1786/2022%20Actions%20to%20Limit%20or%20Restrict%20Fact%20Sheet.pdf</t>
  </si>
  <si>
    <t>https://qpp-cm-prod-content.s3.amazonaws.com/uploads/1691/2022%20QCDR%20Qualified%20Posting.xlsx</t>
  </si>
  <si>
    <t>If the practice reports as a group, the clinician will receive a payment adjustment based on the group score. If they report as an individual, they will receive a payment adjustment based on their individual score. If they report in both ways, the clinician will receive a payment adjustment based on the higher of the two scores.</t>
  </si>
  <si>
    <t>https://www.ncmedboard.org/landing-page/nccsrs</t>
  </si>
  <si>
    <t>COMPLETE NC CONTROLLED SUBSTANCES REPORTING SYSTEM (PDMP) INTEGRATION WITH EHR</t>
  </si>
  <si>
    <t>https://www.ncdhhs.gov/divisions/mental-health-developmental-disabilities-and-substance-abuse/north-carolina-drug-control-unit/nc-controlled-substances-reporting-system-integration-resources</t>
  </si>
  <si>
    <t>Effective 7/7/2021, prescribers must check a patient's 12-month prescription history before writing a prescription for any Schedule II or Schedule III controlled substance.  Many providers access the NC Controlled Substances Reporting System (NC CSRS) as a separate step outside of EHR documentation.  Documentation of this query will earn the Query of PDMP bonus points, but integration is more efficient.</t>
  </si>
  <si>
    <r>
      <rPr>
        <b/>
        <sz val="14"/>
        <color theme="0"/>
        <rFont val="Calibri"/>
        <family val="2"/>
      </rPr>
      <t>©</t>
    </r>
    <r>
      <rPr>
        <b/>
        <sz val="14"/>
        <color theme="0"/>
        <rFont val="Arial"/>
        <family val="2"/>
      </rPr>
      <t xml:space="preserve"> 2022 Mountain Area Health Education Center</t>
    </r>
  </si>
  <si>
    <t>Other data exchanges gather data from member organizations and EHRs and provide a mechanism to query and retrieve information from other facilities and providers directly into the EHR.  This type of connection can be used to attest yes to the HIE Bi-Directional Exchange measure.  Request confirmation letter from the organization and make sure information is being exchanged through the connection.  The connection must be active for the entire reporting period.</t>
  </si>
  <si>
    <t>A new 2022 MIPS PI requirement is to indicate that the practice is in active engagement with an Immunization Registry to submit data and receive immunization forecasts and histories electronically through a bi-directional exchange.  The only exclusion is if a practice provides no immunizations.  Send email to ncirdataexchange@dhhs.nc.gov to find out if a registration was submitted in the past.  If yes, the practice doesn't need to do anything else.  If no, the practice should register intent to participate by registering at ncdphmeaningfuluse.org.</t>
  </si>
  <si>
    <t>The CERHT ID# identifies the specific EHR tehnology a practice is using that meets national certification requirements.  Practices must enter their EHR's CEHRT ID number during the PI reporting process in QPP.  The best source of the number is the EHR vendor.  Another source is the Certified Health IT Product List maintained by the Office of The National Coordinator for Health Information Technology (ONC).  The numbers can change from year to year so verify the number every year prior to reporting PI.</t>
  </si>
  <si>
    <t>https://chpl.healthit.gov/#/search</t>
  </si>
  <si>
    <t>2022 MIPS Promoting Interoperability Guide</t>
  </si>
  <si>
    <t>If denominator for e-Rx measure is &lt;100 you can choose to claim an exclusion and the 10 points will be redistributed equally among the measures associated with the Health Information Exchange objective.   If you choose to take the exclusion select Exclude in D6 (Add 5 points to HIE-Send in C9 and 5 points to HIE-Receive in C12). Select Yes in D7 if eRX and Query of PDMP is completed at least once during the reporting period.  The query must be completed prior to the electronic transmission of the prescription</t>
  </si>
  <si>
    <t>If denominator for Sending Health Information is &lt;100 you can choose to claim an exclusion and points will be reallocated to Provider to Patient Exchange.  If you choose to take the exclusion choose Exclude in D9, change C9 to 0 and add 20 points to C16. If both HIE measures are excluded, change C9 and C12 to 0, and add 40 points to C16</t>
  </si>
  <si>
    <t>Bi-directional exchange provides full credit for the Health Information Exchange Objective (40 points).  The connection must be active for the entire reporting period. The NCHIE has the most robust data because of participation requirements in NC. Contact EHR vendor first to inquire about capabilities and potential EHR costs.  Practices can complete the confirmation form to receive verification from the NCHIE that they have a bi-directional connection.</t>
  </si>
  <si>
    <t>Some EHRs will report to MIPS on behalf of the practice.  Evaluate if this is the best option or if reporting manually is better.  Practices in an APM may be better off reporting PI manually and requesting that their EHR does not report any data on their behalf.</t>
  </si>
  <si>
    <t>When participating as an APM Entity, the Entity will submit quality measures and improvement activities.  However, MIPS eligible clinicians in the Entity will submit Promoting Interoperability data as individuals or as a group and QPP will calculate an average score for this performance category.</t>
  </si>
  <si>
    <t>https://qpp-cm-prod-content.s3.amazonaws.com/uploads/1786/2022%20Actions%20to%20Limit%20or%20Restrict%20Fact%20Sheet.pdf</t>
  </si>
  <si>
    <t xml:space="preserve">If you receive transitions of care or referrals or have patient encounters in which the MIPS eligible clinician has never before encountered the patient fewer than 100 times during the performance period you can claim an exclusion and points will be reallocated to the Health Information Exchange-Send Measure.  If you take the exclusion select Exclude in D12, change the points in C12 to 0 and add 20 points to C9. </t>
  </si>
  <si>
    <t>N/A</t>
  </si>
  <si>
    <t>The following measures are optional.  Reporting "yes" to participating in 1 or more Public Health Registries or Clinical Data Registries earns 5 bonus points</t>
  </si>
  <si>
    <t>https://npiregistry.cms.hhs.gov/registry/</t>
  </si>
  <si>
    <t>COMPLETE HIGH PRIORITY PRACTICES GUIDE SAFER GUIDE (New for 2022)</t>
  </si>
  <si>
    <t>I attest that I - (1) Acknowledge the requirement to cooperate in good faith with ONC direct review of his or her health information technology certified under the ONC Health IT Certification Program if a request to assist in ONC direct review is received; and (2) If requested, cooperated in good faith with ONC direct review of his or her health information technology certified under the ONC Health IT Certification Program as authorized by 45 CFR part 170, subpart E, to the extent that such technology meets (or can be used to meet) the definition of CEHRT, including by permitting timely access to such technology and demonstrating its capabilities as implemented and used by the MIPS eligible clinician in the field.   **MUST ANSWER YES**</t>
  </si>
  <si>
    <t>CATEGORY WEIGHTING</t>
  </si>
  <si>
    <t>Percentage of Total MIPS Score</t>
  </si>
  <si>
    <t>REGISTER FOR INTENT TO PARTICIPATE IN THE NC DEPARTMENT OF HEALTH ELECTRONIC CASE REPORTING (eCR) SYSTEM</t>
  </si>
  <si>
    <t>https://epi.dph.ncdhhs.gov/cd/meaningful_use/ecr.html</t>
  </si>
  <si>
    <t>Practices must attest YES or claim an exclusion for the Electronic Case Reporting measure. Practices that do not treat or diagnose any reportable diseases may claim an exclusion.  The NC Department of Health eCR system began onboarding facilities and practices for electronic case reporting in June 2021.  The practice should request confirmation from their EHR vendor whether or not their EHR is certified to the electronic case reporting certification criterion at § 170.315(f)(5).  If not, the practice can claim exclusion #4.  If the EHR is certified for this particular criterion, the practice must be in active engagement with the eCR to attest YES to this measure.</t>
  </si>
  <si>
    <t>The MIPS eligible clinician will receive the full 10 points for reporting two "yes" responses, or for submitting a "yes" for one measure and claiming an exclusion for another.  If there are no "yes" responses and two exclusions are claimed, the 10 points will be redistributed to the Provide Patients Electronic Access to Their Health information measure.  A "NO" response to either of the required measures will result in a score of 0 for the entire PI Performance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</si>
</sst>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1"/>
      <color theme="0"/>
      <name val="Calibri"/>
      <family val="2"/>
      <scheme val="minor"/>
    </font>
    <font>
      <b/>
      <sz val="11"/>
      <color theme="1"/>
      <name val="Arial"/>
      <family val="2"/>
    </font>
    <font>
      <b/>
      <sz val="10"/>
      <color theme="1"/>
      <name val="Arial"/>
      <family val="2"/>
    </font>
    <font>
      <b/>
      <sz val="26"/>
      <color theme="0"/>
      <name val="Calibri"/>
      <family val="2"/>
      <scheme val="minor"/>
    </font>
    <font>
      <b/>
      <sz val="11"/>
      <color theme="0"/>
      <name val="Arial"/>
      <family val="2"/>
    </font>
    <font>
      <b/>
      <sz val="16"/>
      <color theme="0"/>
      <name val="Arial"/>
      <family val="2"/>
    </font>
    <font>
      <b/>
      <sz val="22"/>
      <color theme="0"/>
      <name val="Arial"/>
      <family val="2"/>
    </font>
    <font>
      <b/>
      <sz val="10"/>
      <color rgb="FFFF0000"/>
      <name val="Arial"/>
      <family val="2"/>
    </font>
    <font>
      <sz val="11"/>
      <color theme="1"/>
      <name val="Arial"/>
      <family val="2"/>
    </font>
    <font>
      <b/>
      <sz val="36"/>
      <color theme="0"/>
      <name val="Arial"/>
      <family val="2"/>
    </font>
    <font>
      <b/>
      <sz val="12"/>
      <color theme="0"/>
      <name val="Calibri"/>
      <family val="2"/>
      <scheme val="minor"/>
    </font>
    <font>
      <b/>
      <sz val="20"/>
      <color theme="1"/>
      <name val="Arial"/>
      <family val="2"/>
    </font>
    <font>
      <b/>
      <sz val="28"/>
      <color theme="1"/>
      <name val="Arial"/>
      <family val="2"/>
    </font>
    <font>
      <b/>
      <sz val="14"/>
      <color theme="0"/>
      <name val="Arial"/>
      <family val="2"/>
    </font>
    <font>
      <b/>
      <sz val="14"/>
      <name val="Arial"/>
      <family val="2"/>
    </font>
    <font>
      <b/>
      <sz val="11"/>
      <name val="Arial"/>
      <family val="2"/>
    </font>
    <font>
      <u/>
      <sz val="11"/>
      <color theme="10"/>
      <name val="Calibri"/>
      <family val="2"/>
      <scheme val="minor"/>
    </font>
    <font>
      <u/>
      <sz val="14"/>
      <color theme="10"/>
      <name val="Calibri"/>
      <family val="2"/>
      <scheme val="minor"/>
    </font>
    <font>
      <b/>
      <sz val="14"/>
      <color theme="0"/>
      <name val="Calibri"/>
      <family val="2"/>
    </font>
    <font>
      <b/>
      <i/>
      <sz val="11"/>
      <color theme="1"/>
      <name val="Arial"/>
      <family val="2"/>
    </font>
    <font>
      <sz val="26"/>
      <color theme="1"/>
      <name val="Calibri"/>
      <family val="2"/>
      <scheme val="minor"/>
    </font>
    <font>
      <sz val="2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48">
    <xf numFmtId="0" fontId="0" fillId="0" borderId="0" xfId="0"/>
    <xf numFmtId="0" fontId="0" fillId="0" borderId="0" xfId="0"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3" fillId="6"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5" fillId="3" borderId="1" xfId="0" applyFont="1" applyFill="1" applyBorder="1" applyAlignment="1">
      <alignment horizontal="center" vertical="center" wrapText="1"/>
    </xf>
    <xf numFmtId="0" fontId="6" fillId="3" borderId="0" xfId="0" applyFont="1" applyFill="1" applyBorder="1" applyAlignment="1">
      <alignment horizontal="center" wrapText="1"/>
    </xf>
    <xf numFmtId="2" fontId="5" fillId="3" borderId="1" xfId="0" applyNumberFormat="1" applyFont="1" applyFill="1" applyBorder="1" applyAlignment="1">
      <alignment horizontal="center" vertical="center" wrapText="1"/>
    </xf>
    <xf numFmtId="2" fontId="2" fillId="2" borderId="1" xfId="0" applyNumberFormat="1" applyFont="1" applyFill="1" applyBorder="1"/>
    <xf numFmtId="2" fontId="2" fillId="3" borderId="1" xfId="0" applyNumberFormat="1" applyFont="1" applyFill="1" applyBorder="1"/>
    <xf numFmtId="2" fontId="0" fillId="0" borderId="0" xfId="0" applyNumberFormat="1"/>
    <xf numFmtId="0" fontId="4" fillId="3" borderId="0" xfId="0" applyFont="1" applyFill="1" applyBorder="1" applyAlignment="1">
      <alignment horizontal="center" wrapText="1"/>
    </xf>
    <xf numFmtId="0" fontId="1" fillId="3" borderId="0" xfId="0" applyFont="1" applyFill="1" applyBorder="1" applyAlignment="1">
      <alignment horizontal="center" wrapText="1"/>
    </xf>
    <xf numFmtId="0" fontId="5" fillId="3" borderId="0" xfId="0" applyFont="1" applyFill="1" applyBorder="1" applyAlignment="1">
      <alignment horizontal="center" vertical="center" wrapText="1"/>
    </xf>
    <xf numFmtId="0" fontId="8" fillId="2" borderId="0" xfId="0" applyFont="1" applyFill="1" applyBorder="1" applyAlignment="1">
      <alignment horizontal="center" wrapText="1"/>
    </xf>
    <xf numFmtId="0" fontId="2" fillId="2" borderId="0" xfId="0" applyFont="1" applyFill="1" applyBorder="1"/>
    <xf numFmtId="0" fontId="8" fillId="4" borderId="0" xfId="0" applyFont="1" applyFill="1" applyBorder="1" applyAlignment="1">
      <alignment horizontal="center" vertical="center" wrapText="1"/>
    </xf>
    <xf numFmtId="0" fontId="8" fillId="4" borderId="0" xfId="0" applyFont="1" applyFill="1" applyBorder="1" applyAlignment="1">
      <alignment horizontal="center" wrapText="1"/>
    </xf>
    <xf numFmtId="0" fontId="2" fillId="4" borderId="0" xfId="0" applyFont="1" applyFill="1" applyBorder="1"/>
    <xf numFmtId="0" fontId="2" fillId="5" borderId="0" xfId="0" applyFont="1" applyFill="1" applyBorder="1"/>
    <xf numFmtId="0" fontId="2" fillId="6" borderId="0" xfId="0" applyFont="1" applyFill="1" applyBorder="1"/>
    <xf numFmtId="0" fontId="2" fillId="2" borderId="2" xfId="0" applyFont="1" applyFill="1" applyBorder="1"/>
    <xf numFmtId="0" fontId="9" fillId="0" borderId="0" xfId="0" applyFont="1" applyFill="1" applyBorder="1"/>
    <xf numFmtId="0" fontId="2" fillId="7" borderId="1" xfId="0" quotePrefix="1" applyFont="1" applyFill="1" applyBorder="1" applyAlignment="1">
      <alignment wrapText="1"/>
    </xf>
    <xf numFmtId="0" fontId="2" fillId="7" borderId="1" xfId="0" applyFont="1" applyFill="1" applyBorder="1"/>
    <xf numFmtId="0" fontId="2" fillId="7" borderId="1" xfId="0" applyFont="1" applyFill="1" applyBorder="1" applyAlignment="1" applyProtection="1">
      <alignment wrapText="1"/>
      <protection locked="0"/>
    </xf>
    <xf numFmtId="0" fontId="0" fillId="0" borderId="0" xfId="0" applyFill="1" applyBorder="1"/>
    <xf numFmtId="0" fontId="2" fillId="0" borderId="0" xfId="0" applyFont="1" applyFill="1" applyBorder="1"/>
    <xf numFmtId="14" fontId="0" fillId="0" borderId="0" xfId="0" applyNumberFormat="1" applyAlignment="1">
      <alignment wrapText="1"/>
    </xf>
    <xf numFmtId="0" fontId="2" fillId="3" borderId="1" xfId="0" quotePrefix="1" applyFont="1" applyFill="1" applyBorder="1" applyAlignment="1">
      <alignment wrapText="1"/>
    </xf>
    <xf numFmtId="0" fontId="2" fillId="2" borderId="4" xfId="0" applyFont="1" applyFill="1" applyBorder="1"/>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1" fontId="2" fillId="4" borderId="9" xfId="0" applyNumberFormat="1" applyFont="1" applyFill="1" applyBorder="1"/>
    <xf numFmtId="0" fontId="2" fillId="4" borderId="9" xfId="0" applyFont="1" applyFill="1" applyBorder="1"/>
    <xf numFmtId="0" fontId="2" fillId="8" borderId="9" xfId="0" applyFont="1" applyFill="1" applyBorder="1"/>
    <xf numFmtId="0" fontId="2" fillId="7" borderId="1"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 fontId="2" fillId="7" borderId="1" xfId="0" applyNumberFormat="1" applyFont="1" applyFill="1" applyBorder="1"/>
    <xf numFmtId="0" fontId="2" fillId="5" borderId="8" xfId="0" applyFont="1" applyFill="1" applyBorder="1" applyAlignment="1">
      <alignment horizontal="center" vertical="center" wrapText="1"/>
    </xf>
    <xf numFmtId="0" fontId="2" fillId="9" borderId="1" xfId="0" applyFont="1" applyFill="1" applyBorder="1" applyAlignment="1">
      <alignment wrapText="1"/>
    </xf>
    <xf numFmtId="0" fontId="2" fillId="5" borderId="1" xfId="0" applyFont="1" applyFill="1" applyBorder="1" applyAlignment="1">
      <alignment horizontal="center" vertical="center" wrapText="1"/>
    </xf>
    <xf numFmtId="0" fontId="18" fillId="7" borderId="1" xfId="1" applyFont="1" applyFill="1" applyBorder="1" applyAlignment="1">
      <alignment horizontal="center" vertical="center" wrapText="1"/>
    </xf>
    <xf numFmtId="0" fontId="17" fillId="7" borderId="1" xfId="1" quotePrefix="1" applyFill="1" applyBorder="1" applyAlignment="1">
      <alignment horizontal="center" vertical="center" wrapText="1"/>
    </xf>
    <xf numFmtId="0" fontId="17" fillId="7" borderId="1" xfId="1" applyFill="1" applyBorder="1" applyAlignment="1">
      <alignment horizontal="center" vertical="center" wrapText="1"/>
    </xf>
    <xf numFmtId="0" fontId="17" fillId="7" borderId="16" xfId="1" quotePrefix="1" applyFill="1" applyBorder="1" applyAlignment="1">
      <alignment horizontal="center" vertical="center" wrapText="1"/>
    </xf>
    <xf numFmtId="0" fontId="17" fillId="7" borderId="16" xfId="1" applyFill="1" applyBorder="1" applyAlignment="1">
      <alignment horizontal="center" vertical="center" wrapText="1"/>
    </xf>
    <xf numFmtId="0" fontId="0" fillId="7" borderId="1" xfId="0" applyFill="1" applyBorder="1" applyAlignment="1">
      <alignment wrapText="1"/>
    </xf>
    <xf numFmtId="0" fontId="9" fillId="7" borderId="1" xfId="0" applyFont="1" applyFill="1" applyBorder="1"/>
    <xf numFmtId="0" fontId="2" fillId="5" borderId="1"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0" fillId="2" borderId="1" xfId="0" applyFont="1" applyFill="1" applyBorder="1" applyAlignment="1">
      <alignment wrapText="1"/>
    </xf>
    <xf numFmtId="0" fontId="21" fillId="0" borderId="0" xfId="0" applyFont="1"/>
    <xf numFmtId="0" fontId="22" fillId="0" borderId="0" xfId="0" applyFont="1"/>
    <xf numFmtId="0" fontId="2" fillId="5" borderId="1" xfId="0" applyFont="1" applyFill="1" applyBorder="1" applyAlignment="1">
      <alignment horizontal="center" vertical="center" wrapText="1"/>
    </xf>
    <xf numFmtId="2" fontId="2" fillId="2" borderId="1" xfId="0" applyNumberFormat="1" applyFont="1" applyFill="1" applyBorder="1" applyProtection="1">
      <protection hidden="1"/>
    </xf>
    <xf numFmtId="164" fontId="2" fillId="4" borderId="9" xfId="0" applyNumberFormat="1" applyFont="1" applyFill="1" applyBorder="1" applyProtection="1">
      <protection hidden="1"/>
    </xf>
    <xf numFmtId="0" fontId="2" fillId="7" borderId="1" xfId="0" applyFont="1" applyFill="1" applyBorder="1" applyAlignment="1" applyProtection="1">
      <alignment wrapText="1"/>
      <protection locked="0" hidden="1"/>
    </xf>
    <xf numFmtId="0" fontId="14"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6" xfId="0" applyBorder="1" applyAlignment="1">
      <alignment wrapText="1"/>
    </xf>
    <xf numFmtId="0" fontId="0" fillId="0" borderId="0" xfId="0" applyBorder="1" applyAlignment="1">
      <alignment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3" borderId="6" xfId="0" applyFont="1" applyFill="1" applyBorder="1" applyAlignment="1">
      <alignment horizontal="center" wrapText="1"/>
    </xf>
    <xf numFmtId="0" fontId="4" fillId="3" borderId="0" xfId="0" applyFont="1" applyFill="1" applyBorder="1" applyAlignment="1">
      <alignment horizont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8" fillId="10" borderId="1" xfId="1" applyFont="1" applyFill="1" applyBorder="1" applyAlignment="1">
      <alignment horizontal="center" vertical="center" wrapText="1"/>
    </xf>
    <xf numFmtId="0" fontId="16" fillId="2" borderId="1" xfId="0" applyFont="1" applyFill="1" applyBorder="1" applyAlignment="1">
      <alignment vertical="center" wrapText="1"/>
    </xf>
    <xf numFmtId="0" fontId="4" fillId="3" borderId="1" xfId="0" applyFont="1" applyFill="1" applyBorder="1" applyAlignment="1">
      <alignment horizontal="center" wrapText="1"/>
    </xf>
    <xf numFmtId="0" fontId="0" fillId="0" borderId="1" xfId="0" applyBorder="1" applyAlignment="1">
      <alignment horizontal="center" wrapText="1"/>
    </xf>
    <xf numFmtId="0" fontId="2" fillId="6" borderId="2" xfId="0" applyFont="1" applyFill="1" applyBorder="1" applyAlignment="1">
      <alignment horizontal="left" wrapText="1"/>
    </xf>
    <xf numFmtId="0" fontId="2" fillId="6" borderId="3" xfId="0" applyFont="1" applyFill="1" applyBorder="1" applyAlignment="1">
      <alignment horizontal="left" wrapText="1"/>
    </xf>
    <xf numFmtId="0" fontId="2" fillId="6" borderId="4" xfId="0" applyFont="1" applyFill="1" applyBorder="1" applyAlignment="1">
      <alignment horizontal="left" wrapText="1"/>
    </xf>
    <xf numFmtId="0" fontId="2" fillId="5" borderId="2" xfId="0" applyFont="1" applyFill="1" applyBorder="1" applyAlignment="1">
      <alignment wrapText="1"/>
    </xf>
    <xf numFmtId="0" fontId="2" fillId="5" borderId="3" xfId="0" applyFont="1" applyFill="1" applyBorder="1" applyAlignment="1">
      <alignment wrapText="1"/>
    </xf>
    <xf numFmtId="0" fontId="2" fillId="5" borderId="4" xfId="0" applyFont="1" applyFill="1" applyBorder="1" applyAlignment="1">
      <alignment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11" fillId="3" borderId="1" xfId="0" applyFont="1" applyFill="1" applyBorder="1" applyAlignment="1">
      <alignment horizontal="center" wrapText="1"/>
    </xf>
    <xf numFmtId="0" fontId="14" fillId="3"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8" fillId="4" borderId="2" xfId="0" applyFont="1" applyFill="1" applyBorder="1" applyAlignment="1">
      <alignment horizontal="left" wrapText="1"/>
    </xf>
    <xf numFmtId="0" fontId="8" fillId="4" borderId="3" xfId="0" applyFont="1" applyFill="1" applyBorder="1" applyAlignment="1">
      <alignment horizontal="left" wrapText="1"/>
    </xf>
    <xf numFmtId="0" fontId="8" fillId="4" borderId="11" xfId="0" applyFont="1" applyFill="1" applyBorder="1" applyAlignment="1">
      <alignment horizontal="left"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10" fillId="3" borderId="5" xfId="0" applyNumberFormat="1" applyFont="1" applyFill="1" applyBorder="1" applyAlignment="1">
      <alignment horizontal="center" vertical="center" wrapText="1"/>
    </xf>
    <xf numFmtId="1" fontId="10" fillId="3" borderId="14" xfId="0" applyNumberFormat="1" applyFont="1" applyFill="1" applyBorder="1" applyAlignment="1">
      <alignment horizontal="center" vertical="center" wrapText="1"/>
    </xf>
    <xf numFmtId="1" fontId="10" fillId="3" borderId="0"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4" fillId="3" borderId="19" xfId="0" applyFont="1" applyFill="1" applyBorder="1" applyAlignment="1">
      <alignment horizontal="center" wrapText="1"/>
    </xf>
    <xf numFmtId="0" fontId="4" fillId="3" borderId="17" xfId="0" applyFont="1" applyFill="1" applyBorder="1" applyAlignment="1">
      <alignment horizontal="center" wrapText="1"/>
    </xf>
    <xf numFmtId="0" fontId="4" fillId="3" borderId="21" xfId="0" applyFont="1" applyFill="1" applyBorder="1" applyAlignment="1">
      <alignment horizontal="center" wrapText="1"/>
    </xf>
    <xf numFmtId="0" fontId="11" fillId="3" borderId="8" xfId="0" applyFont="1" applyFill="1" applyBorder="1" applyAlignment="1">
      <alignment horizontal="center" wrapText="1"/>
    </xf>
    <xf numFmtId="0" fontId="11" fillId="3" borderId="9"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11" xfId="0" applyFont="1" applyFill="1" applyBorder="1" applyAlignment="1">
      <alignment horizont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0" fillId="0" borderId="0" xfId="0" applyBorder="1" applyAlignment="1">
      <alignment horizont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11" xfId="0" applyFont="1" applyFill="1" applyBorder="1" applyAlignment="1">
      <alignment horizontal="center" wrapText="1"/>
    </xf>
  </cellXfs>
  <cellStyles count="2">
    <cellStyle name="Hyperlink" xfId="1"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1</xdr:row>
      <xdr:rowOff>152400</xdr:rowOff>
    </xdr:from>
    <xdr:to>
      <xdr:col>7</xdr:col>
      <xdr:colOff>6124575</xdr:colOff>
      <xdr:row>19</xdr:row>
      <xdr:rowOff>126702</xdr:rowOff>
    </xdr:to>
    <xdr:pic>
      <xdr:nvPicPr>
        <xdr:cNvPr id="10" name="Picture 9"/>
        <xdr:cNvPicPr>
          <a:picLocks noChangeAspect="1"/>
        </xdr:cNvPicPr>
      </xdr:nvPicPr>
      <xdr:blipFill>
        <a:blip xmlns:r="http://schemas.openxmlformats.org/officeDocument/2006/relationships" r:embed="rId1"/>
        <a:stretch>
          <a:fillRect/>
        </a:stretch>
      </xdr:blipFill>
      <xdr:spPr>
        <a:xfrm>
          <a:off x="4343400" y="1200150"/>
          <a:ext cx="6048375" cy="3784302"/>
        </a:xfrm>
        <a:prstGeom prst="rect">
          <a:avLst/>
        </a:prstGeom>
      </xdr:spPr>
    </xdr:pic>
    <xdr:clientData/>
  </xdr:twoCellAnchor>
  <xdr:twoCellAnchor editAs="oneCell">
    <xdr:from>
      <xdr:col>0</xdr:col>
      <xdr:colOff>418043</xdr:colOff>
      <xdr:row>0</xdr:row>
      <xdr:rowOff>110067</xdr:rowOff>
    </xdr:from>
    <xdr:to>
      <xdr:col>3</xdr:col>
      <xdr:colOff>304801</xdr:colOff>
      <xdr:row>1</xdr:row>
      <xdr:rowOff>15405</xdr:rowOff>
    </xdr:to>
    <xdr:pic>
      <xdr:nvPicPr>
        <xdr:cNvPr id="4" name="Picture 3"/>
        <xdr:cNvPicPr>
          <a:picLocks noChangeAspect="1"/>
        </xdr:cNvPicPr>
      </xdr:nvPicPr>
      <xdr:blipFill>
        <a:blip xmlns:r="http://schemas.openxmlformats.org/officeDocument/2006/relationships" r:embed="rId2"/>
        <a:stretch>
          <a:fillRect/>
        </a:stretch>
      </xdr:blipFill>
      <xdr:spPr>
        <a:xfrm>
          <a:off x="418043" y="110067"/>
          <a:ext cx="1715558" cy="953088"/>
        </a:xfrm>
        <a:prstGeom prst="rect">
          <a:avLst/>
        </a:prstGeom>
      </xdr:spPr>
    </xdr:pic>
    <xdr:clientData/>
  </xdr:twoCellAnchor>
  <xdr:twoCellAnchor editAs="oneCell">
    <xdr:from>
      <xdr:col>7</xdr:col>
      <xdr:colOff>5041898</xdr:colOff>
      <xdr:row>0</xdr:row>
      <xdr:rowOff>19050</xdr:rowOff>
    </xdr:from>
    <xdr:to>
      <xdr:col>7</xdr:col>
      <xdr:colOff>7338483</xdr:colOff>
      <xdr:row>1</xdr:row>
      <xdr:rowOff>78286</xdr:rowOff>
    </xdr:to>
    <xdr:pic>
      <xdr:nvPicPr>
        <xdr:cNvPr id="5" name="Picture 4"/>
        <xdr:cNvPicPr>
          <a:picLocks noChangeAspect="1"/>
        </xdr:cNvPicPr>
      </xdr:nvPicPr>
      <xdr:blipFill>
        <a:blip xmlns:r="http://schemas.openxmlformats.org/officeDocument/2006/relationships" r:embed="rId3"/>
        <a:stretch>
          <a:fillRect/>
        </a:stretch>
      </xdr:blipFill>
      <xdr:spPr>
        <a:xfrm>
          <a:off x="9309098" y="19050"/>
          <a:ext cx="2296585" cy="1106986"/>
        </a:xfrm>
        <a:prstGeom prst="rect">
          <a:avLst/>
        </a:prstGeom>
      </xdr:spPr>
    </xdr:pic>
    <xdr:clientData/>
  </xdr:twoCellAnchor>
  <xdr:twoCellAnchor editAs="oneCell">
    <xdr:from>
      <xdr:col>0</xdr:col>
      <xdr:colOff>142874</xdr:colOff>
      <xdr:row>20</xdr:row>
      <xdr:rowOff>190499</xdr:rowOff>
    </xdr:from>
    <xdr:to>
      <xdr:col>8</xdr:col>
      <xdr:colOff>59530</xdr:colOff>
      <xdr:row>53</xdr:row>
      <xdr:rowOff>79066</xdr:rowOff>
    </xdr:to>
    <xdr:pic>
      <xdr:nvPicPr>
        <xdr:cNvPr id="2" name="Picture 1"/>
        <xdr:cNvPicPr>
          <a:picLocks noChangeAspect="1"/>
        </xdr:cNvPicPr>
      </xdr:nvPicPr>
      <xdr:blipFill>
        <a:blip xmlns:r="http://schemas.openxmlformats.org/officeDocument/2006/relationships" r:embed="rId4"/>
        <a:stretch>
          <a:fillRect/>
        </a:stretch>
      </xdr:blipFill>
      <xdr:spPr>
        <a:xfrm>
          <a:off x="142874" y="5238749"/>
          <a:ext cx="11656219" cy="6175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656167</xdr:colOff>
      <xdr:row>0</xdr:row>
      <xdr:rowOff>148166</xdr:rowOff>
    </xdr:from>
    <xdr:to>
      <xdr:col>0</xdr:col>
      <xdr:colOff>2732616</xdr:colOff>
      <xdr:row>0</xdr:row>
      <xdr:rowOff>1301749</xdr:rowOff>
    </xdr:to>
    <xdr:pic>
      <xdr:nvPicPr>
        <xdr:cNvPr id="3" name="Picture 2"/>
        <xdr:cNvPicPr>
          <a:picLocks noChangeAspect="1"/>
        </xdr:cNvPicPr>
      </xdr:nvPicPr>
      <xdr:blipFill>
        <a:blip xmlns:r="http://schemas.openxmlformats.org/officeDocument/2006/relationships" r:embed="rId1"/>
        <a:stretch>
          <a:fillRect/>
        </a:stretch>
      </xdr:blipFill>
      <xdr:spPr>
        <a:xfrm>
          <a:off x="656167" y="148166"/>
          <a:ext cx="2076449" cy="1153583"/>
        </a:xfrm>
        <a:prstGeom prst="rect">
          <a:avLst/>
        </a:prstGeom>
      </xdr:spPr>
    </xdr:pic>
    <xdr:clientData/>
  </xdr:twoCellAnchor>
  <xdr:twoCellAnchor editAs="oneCell">
    <xdr:from>
      <xdr:col>7</xdr:col>
      <xdr:colOff>469898</xdr:colOff>
      <xdr:row>0</xdr:row>
      <xdr:rowOff>150283</xdr:rowOff>
    </xdr:from>
    <xdr:to>
      <xdr:col>7</xdr:col>
      <xdr:colOff>2766483</xdr:colOff>
      <xdr:row>0</xdr:row>
      <xdr:rowOff>1257269</xdr:rowOff>
    </xdr:to>
    <xdr:pic>
      <xdr:nvPicPr>
        <xdr:cNvPr id="5" name="Picture 4"/>
        <xdr:cNvPicPr>
          <a:picLocks noChangeAspect="1"/>
        </xdr:cNvPicPr>
      </xdr:nvPicPr>
      <xdr:blipFill>
        <a:blip xmlns:r="http://schemas.openxmlformats.org/officeDocument/2006/relationships" r:embed="rId2"/>
        <a:stretch>
          <a:fillRect/>
        </a:stretch>
      </xdr:blipFill>
      <xdr:spPr>
        <a:xfrm>
          <a:off x="12452348" y="150283"/>
          <a:ext cx="2296585" cy="1106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402168</xdr:colOff>
      <xdr:row>0</xdr:row>
      <xdr:rowOff>105833</xdr:rowOff>
    </xdr:from>
    <xdr:to>
      <xdr:col>0</xdr:col>
      <xdr:colOff>1449918</xdr:colOff>
      <xdr:row>0</xdr:row>
      <xdr:rowOff>687916</xdr:rowOff>
    </xdr:to>
    <xdr:pic>
      <xdr:nvPicPr>
        <xdr:cNvPr id="6" name="Picture 5"/>
        <xdr:cNvPicPr>
          <a:picLocks noChangeAspect="1"/>
        </xdr:cNvPicPr>
      </xdr:nvPicPr>
      <xdr:blipFill>
        <a:blip xmlns:r="http://schemas.openxmlformats.org/officeDocument/2006/relationships" r:embed="rId1"/>
        <a:stretch>
          <a:fillRect/>
        </a:stretch>
      </xdr:blipFill>
      <xdr:spPr>
        <a:xfrm>
          <a:off x="402168" y="105833"/>
          <a:ext cx="1047750" cy="582083"/>
        </a:xfrm>
        <a:prstGeom prst="rect">
          <a:avLst/>
        </a:prstGeom>
      </xdr:spPr>
    </xdr:pic>
    <xdr:clientData/>
  </xdr:twoCellAnchor>
  <xdr:twoCellAnchor editAs="oneCell">
    <xdr:from>
      <xdr:col>10</xdr:col>
      <xdr:colOff>709083</xdr:colOff>
      <xdr:row>0</xdr:row>
      <xdr:rowOff>84667</xdr:rowOff>
    </xdr:from>
    <xdr:to>
      <xdr:col>10</xdr:col>
      <xdr:colOff>2070386</xdr:colOff>
      <xdr:row>0</xdr:row>
      <xdr:rowOff>740834</xdr:rowOff>
    </xdr:to>
    <xdr:pic>
      <xdr:nvPicPr>
        <xdr:cNvPr id="7" name="Picture 6"/>
        <xdr:cNvPicPr>
          <a:picLocks noChangeAspect="1"/>
        </xdr:cNvPicPr>
      </xdr:nvPicPr>
      <xdr:blipFill>
        <a:blip xmlns:r="http://schemas.openxmlformats.org/officeDocument/2006/relationships" r:embed="rId2"/>
        <a:stretch>
          <a:fillRect/>
        </a:stretch>
      </xdr:blipFill>
      <xdr:spPr>
        <a:xfrm>
          <a:off x="10752666" y="84667"/>
          <a:ext cx="1361303" cy="6561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7</xdr:col>
      <xdr:colOff>790575</xdr:colOff>
      <xdr:row>0</xdr:row>
      <xdr:rowOff>785092</xdr:rowOff>
    </xdr:to>
    <xdr:pic>
      <xdr:nvPicPr>
        <xdr:cNvPr id="2" name="Picture 1"/>
        <xdr:cNvPicPr>
          <a:picLocks noChangeAspect="1"/>
        </xdr:cNvPicPr>
      </xdr:nvPicPr>
      <xdr:blipFill>
        <a:blip xmlns:r="http://schemas.openxmlformats.org/officeDocument/2006/relationships" r:embed="rId1"/>
        <a:stretch>
          <a:fillRect/>
        </a:stretch>
      </xdr:blipFill>
      <xdr:spPr>
        <a:xfrm>
          <a:off x="8096250" y="0"/>
          <a:ext cx="1628775" cy="785092"/>
        </a:xfrm>
        <a:prstGeom prst="rect">
          <a:avLst/>
        </a:prstGeom>
      </xdr:spPr>
    </xdr:pic>
    <xdr:clientData/>
  </xdr:twoCellAnchor>
  <xdr:twoCellAnchor editAs="oneCell">
    <xdr:from>
      <xdr:col>0</xdr:col>
      <xdr:colOff>457200</xdr:colOff>
      <xdr:row>0</xdr:row>
      <xdr:rowOff>133350</xdr:rowOff>
    </xdr:from>
    <xdr:to>
      <xdr:col>0</xdr:col>
      <xdr:colOff>1504950</xdr:colOff>
      <xdr:row>0</xdr:row>
      <xdr:rowOff>715433</xdr:rowOff>
    </xdr:to>
    <xdr:pic>
      <xdr:nvPicPr>
        <xdr:cNvPr id="3" name="Picture 2"/>
        <xdr:cNvPicPr>
          <a:picLocks noChangeAspect="1"/>
        </xdr:cNvPicPr>
      </xdr:nvPicPr>
      <xdr:blipFill>
        <a:blip xmlns:r="http://schemas.openxmlformats.org/officeDocument/2006/relationships" r:embed="rId2"/>
        <a:stretch>
          <a:fillRect/>
        </a:stretch>
      </xdr:blipFill>
      <xdr:spPr>
        <a:xfrm>
          <a:off x="457200" y="133350"/>
          <a:ext cx="1047750" cy="582083"/>
        </a:xfrm>
        <a:prstGeom prst="rect">
          <a:avLst/>
        </a:prstGeom>
      </xdr:spPr>
    </xdr:pic>
    <xdr:clientData/>
  </xdr:twoCellAnchor>
  <xdr:twoCellAnchor editAs="oneCell">
    <xdr:from>
      <xdr:col>0</xdr:col>
      <xdr:colOff>402168</xdr:colOff>
      <xdr:row>1</xdr:row>
      <xdr:rowOff>105833</xdr:rowOff>
    </xdr:from>
    <xdr:to>
      <xdr:col>0</xdr:col>
      <xdr:colOff>1449918</xdr:colOff>
      <xdr:row>1</xdr:row>
      <xdr:rowOff>687916</xdr:rowOff>
    </xdr:to>
    <xdr:pic>
      <xdr:nvPicPr>
        <xdr:cNvPr id="6" name="Picture 5"/>
        <xdr:cNvPicPr>
          <a:picLocks noChangeAspect="1"/>
        </xdr:cNvPicPr>
      </xdr:nvPicPr>
      <xdr:blipFill>
        <a:blip xmlns:r="http://schemas.openxmlformats.org/officeDocument/2006/relationships" r:embed="rId2"/>
        <a:stretch>
          <a:fillRect/>
        </a:stretch>
      </xdr:blipFill>
      <xdr:spPr>
        <a:xfrm>
          <a:off x="402168" y="105833"/>
          <a:ext cx="1047750" cy="582083"/>
        </a:xfrm>
        <a:prstGeom prst="rect">
          <a:avLst/>
        </a:prstGeom>
      </xdr:spPr>
    </xdr:pic>
    <xdr:clientData/>
  </xdr:twoCellAnchor>
  <xdr:twoCellAnchor editAs="oneCell">
    <xdr:from>
      <xdr:col>6</xdr:col>
      <xdr:colOff>553220</xdr:colOff>
      <xdr:row>1</xdr:row>
      <xdr:rowOff>101986</xdr:rowOff>
    </xdr:from>
    <xdr:to>
      <xdr:col>7</xdr:col>
      <xdr:colOff>892750</xdr:colOff>
      <xdr:row>1</xdr:row>
      <xdr:rowOff>758153</xdr:rowOff>
    </xdr:to>
    <xdr:pic>
      <xdr:nvPicPr>
        <xdr:cNvPr id="7" name="Picture 6"/>
        <xdr:cNvPicPr>
          <a:picLocks noChangeAspect="1"/>
        </xdr:cNvPicPr>
      </xdr:nvPicPr>
      <xdr:blipFill>
        <a:blip xmlns:r="http://schemas.openxmlformats.org/officeDocument/2006/relationships" r:embed="rId1"/>
        <a:stretch>
          <a:fillRect/>
        </a:stretch>
      </xdr:blipFill>
      <xdr:spPr>
        <a:xfrm>
          <a:off x="8476288" y="889963"/>
          <a:ext cx="1361303" cy="6561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garrity\AppData\Local\Microsoft\Windows\Temporary%20Internet%20Files\Content.Outlook\UNZ5UVJ5\MIPS%20Scoring%20Tool%20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d MIPS Composite Score"/>
      <sheetName val="Estimated ACI Score"/>
      <sheetName val="Estimated Quality Score"/>
      <sheetName val="Estimated IA Score"/>
      <sheetName val="Quality_Measures "/>
      <sheetName val="MIPS Benchmark"/>
      <sheetName val="IA_Measures"/>
      <sheetName val="MIPS Benchmark 2"/>
      <sheetName val="MIPS Benchmark 3"/>
      <sheetName val="MIPS Benchmark 4"/>
      <sheetName val="MIPS Benchmark 5"/>
      <sheetName val="MIPS Benchmark 6"/>
      <sheetName val="MIPS Benchmark 7"/>
      <sheetName val="MIPS Benchmark 8"/>
      <sheetName val="Registries"/>
    </sheetNames>
    <sheetDataSet>
      <sheetData sheetId="0"/>
      <sheetData sheetId="1"/>
      <sheetData sheetId="2">
        <row r="4">
          <cell r="O4" t="str">
            <v>Select group type</v>
          </cell>
        </row>
        <row r="5">
          <cell r="O5" t="str">
            <v xml:space="preserve">Individual </v>
          </cell>
        </row>
        <row r="6">
          <cell r="O6" t="str">
            <v>Group</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cdphmeaningfuluse.org/" TargetMode="External"/><Relationship Id="rId13" Type="http://schemas.openxmlformats.org/officeDocument/2006/relationships/hyperlink" Target="https://www.ncmedboard.org/landing-page/nccsrs" TargetMode="External"/><Relationship Id="rId18" Type="http://schemas.openxmlformats.org/officeDocument/2006/relationships/printerSettings" Target="../printerSettings/printerSettings2.bin"/><Relationship Id="rId3" Type="http://schemas.openxmlformats.org/officeDocument/2006/relationships/hyperlink" Target="https://hiea.nc.gov/services/public-health-reporting/nc-diabetes-specialized-public-health-registry/nc-diabetes-registry-registration-form" TargetMode="External"/><Relationship Id="rId7" Type="http://schemas.openxmlformats.org/officeDocument/2006/relationships/hyperlink" Target="https://hiea.nc.gov/services/promoting-interoperability/nc-healthconnex-bidirectional-interface-confirmation-form" TargetMode="External"/><Relationship Id="rId12" Type="http://schemas.openxmlformats.org/officeDocument/2006/relationships/hyperlink" Target="https://www.ncdhhs.gov/divisions/mental-health-developmental-disabilities-and-substance-abuse/north-carolina-drug-control-unit/nc-controlled-substances-reporting-system-integration-resources" TargetMode="External"/><Relationship Id="rId17" Type="http://schemas.openxmlformats.org/officeDocument/2006/relationships/hyperlink" Target="https://epi.dph.ncdhhs.gov/cd/meaningful_use/ecr.html" TargetMode="External"/><Relationship Id="rId2" Type="http://schemas.openxmlformats.org/officeDocument/2006/relationships/hyperlink" Target="https://www.healthit.gov/topic/privacy-security-and-hipaa/security-risk-assessment-tool" TargetMode="External"/><Relationship Id="rId16" Type="http://schemas.openxmlformats.org/officeDocument/2006/relationships/hyperlink" Target="https://ncdphmeaningfuluse.org/" TargetMode="External"/><Relationship Id="rId1" Type="http://schemas.openxmlformats.org/officeDocument/2006/relationships/hyperlink" Target="http://www.qpp.cms.gov/" TargetMode="External"/><Relationship Id="rId6" Type="http://schemas.openxmlformats.org/officeDocument/2006/relationships/hyperlink" Target="https://www.commonwellalliance.org/" TargetMode="External"/><Relationship Id="rId11" Type="http://schemas.openxmlformats.org/officeDocument/2006/relationships/hyperlink" Target="https://ncdphmeaningfuluse.org/NC_MURegistrationofIntent_UserGuide.pdf" TargetMode="External"/><Relationship Id="rId5" Type="http://schemas.openxmlformats.org/officeDocument/2006/relationships/hyperlink" Target="https://carequality.org/resources/mips/" TargetMode="External"/><Relationship Id="rId15" Type="http://schemas.openxmlformats.org/officeDocument/2006/relationships/hyperlink" Target="https://npiregistry.cms.hhs.gov/registry/" TargetMode="External"/><Relationship Id="rId10" Type="http://schemas.openxmlformats.org/officeDocument/2006/relationships/hyperlink" Target="https://qpp-cm-prod-content.s3.amazonaws.com/uploads/1691/2022%20QCDR%20Qualified%20Posting.xlsx" TargetMode="External"/><Relationship Id="rId19" Type="http://schemas.openxmlformats.org/officeDocument/2006/relationships/drawing" Target="../drawings/drawing2.xml"/><Relationship Id="rId4" Type="http://schemas.openxmlformats.org/officeDocument/2006/relationships/hyperlink" Target="https://qpp-cm-prod-content.s3.amazonaws.com/uploads/1787/2022%20High%20Priority%20Practices%20SAFER%20Guide%20Fact%20Sheet.pdf" TargetMode="External"/><Relationship Id="rId9" Type="http://schemas.openxmlformats.org/officeDocument/2006/relationships/hyperlink" Target="https://www.healthit.gov/sites/default/files/safer/guides/safer_high_priority_practices.pdf" TargetMode="External"/><Relationship Id="rId14" Type="http://schemas.openxmlformats.org/officeDocument/2006/relationships/hyperlink" Target="https://qpp-cm-prod-content.s3.amazonaws.com/uploads/1733/2022%20MIPS%20Promoting%20Interoperability%20Measure%20Specifications.zi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healthit.gov/sites/default/files/safer/guides/safer_high_priority_practices.pdf" TargetMode="External"/><Relationship Id="rId2" Type="http://schemas.openxmlformats.org/officeDocument/2006/relationships/hyperlink" Target="https://www.healthit.gov/topic/privacy-security-and-hipaa/security-risk-assessment-tool" TargetMode="External"/><Relationship Id="rId1" Type="http://schemas.openxmlformats.org/officeDocument/2006/relationships/hyperlink" Target="https://chpl.healthit.gov/"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qpp-cm-prod-content.s3.amazonaws.com/uploads/1786/2022%20Actions%20to%20Limit%20or%20Restrict%20Fact%20Sheet.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tabSelected="1" zoomScale="80" zoomScaleNormal="80" workbookViewId="0">
      <selection sqref="A1:H1"/>
    </sheetView>
  </sheetViews>
  <sheetFormatPr defaultRowHeight="15" x14ac:dyDescent="0.25"/>
  <cols>
    <col min="8" max="8" width="112.28515625" customWidth="1"/>
  </cols>
  <sheetData>
    <row r="1" spans="1:8" ht="82.5" customHeight="1" x14ac:dyDescent="0.25">
      <c r="A1" s="67"/>
      <c r="B1" s="68"/>
      <c r="C1" s="68"/>
      <c r="D1" s="68"/>
      <c r="E1" s="68"/>
      <c r="F1" s="68"/>
      <c r="G1" s="68"/>
      <c r="H1" s="68"/>
    </row>
    <row r="3" spans="1:8" ht="33.75" x14ac:dyDescent="0.5">
      <c r="B3" s="59" t="s">
        <v>100</v>
      </c>
    </row>
    <row r="4" spans="1:8" ht="26.25" x14ac:dyDescent="0.4">
      <c r="B4" s="60" t="s">
        <v>101</v>
      </c>
    </row>
    <row r="55" spans="1:8" ht="18" x14ac:dyDescent="0.25">
      <c r="A55" s="65" t="s">
        <v>82</v>
      </c>
      <c r="B55" s="66"/>
      <c r="C55" s="66"/>
      <c r="D55" s="66"/>
      <c r="E55" s="66"/>
      <c r="F55" s="66"/>
      <c r="G55" s="66"/>
      <c r="H55" s="66"/>
    </row>
  </sheetData>
  <mergeCells count="2">
    <mergeCell ref="A55:H55"/>
    <mergeCell ref="A1:H1"/>
  </mergeCells>
  <pageMargins left="0.7" right="0.7" top="0.75" bottom="0.75" header="0.3" footer="0.3"/>
  <pageSetup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110" zoomScaleNormal="110" workbookViewId="0">
      <selection sqref="A1:H1"/>
    </sheetView>
  </sheetViews>
  <sheetFormatPr defaultRowHeight="15" x14ac:dyDescent="0.25"/>
  <cols>
    <col min="1" max="1" width="46.7109375" style="1" customWidth="1"/>
    <col min="2" max="2" width="36.5703125" style="1" customWidth="1"/>
    <col min="3" max="3" width="10" style="1" customWidth="1"/>
    <col min="4" max="4" width="14.5703125" style="1" customWidth="1"/>
    <col min="5" max="5" width="12.140625" customWidth="1"/>
    <col min="6" max="6" width="11.42578125" customWidth="1"/>
    <col min="7" max="7" width="48.28515625" customWidth="1"/>
    <col min="8" max="8" width="44.42578125" style="1" customWidth="1"/>
  </cols>
  <sheetData>
    <row r="1" spans="1:13" ht="108.75" customHeight="1" x14ac:dyDescent="0.25">
      <c r="A1" s="67"/>
      <c r="B1" s="68"/>
      <c r="C1" s="68"/>
      <c r="D1" s="68"/>
      <c r="E1" s="68"/>
      <c r="F1" s="68"/>
      <c r="G1" s="68"/>
      <c r="H1" s="68"/>
    </row>
    <row r="2" spans="1:13" ht="45.75" customHeight="1" x14ac:dyDescent="0.5">
      <c r="A2" s="76" t="s">
        <v>87</v>
      </c>
      <c r="B2" s="77"/>
      <c r="C2" s="77"/>
      <c r="D2" s="77"/>
      <c r="E2" s="77"/>
      <c r="F2" s="77"/>
      <c r="G2" s="77"/>
      <c r="H2" s="77"/>
    </row>
    <row r="3" spans="1:13" ht="37.5" customHeight="1" x14ac:dyDescent="0.5">
      <c r="A3" s="76" t="s">
        <v>43</v>
      </c>
      <c r="B3" s="77"/>
      <c r="C3" s="77"/>
      <c r="D3" s="77"/>
      <c r="E3" s="77"/>
      <c r="F3" s="77"/>
      <c r="G3" s="77"/>
      <c r="H3" s="77"/>
    </row>
    <row r="4" spans="1:13" ht="35.1" customHeight="1" x14ac:dyDescent="0.25">
      <c r="A4" s="65"/>
      <c r="B4" s="66"/>
      <c r="C4" s="66"/>
      <c r="D4" s="66"/>
      <c r="E4" s="66"/>
      <c r="F4" s="66"/>
      <c r="G4" s="66"/>
      <c r="H4" s="66"/>
    </row>
    <row r="5" spans="1:13" ht="51.95" customHeight="1" x14ac:dyDescent="0.25">
      <c r="A5" s="54" t="s">
        <v>45</v>
      </c>
      <c r="B5" s="78" t="s">
        <v>46</v>
      </c>
      <c r="C5" s="79"/>
      <c r="D5" s="79"/>
      <c r="E5" s="79"/>
      <c r="F5" s="80"/>
      <c r="G5" s="47" t="s">
        <v>44</v>
      </c>
      <c r="H5" s="49" t="s">
        <v>97</v>
      </c>
      <c r="I5" s="30"/>
      <c r="J5" s="30"/>
      <c r="K5" s="30"/>
      <c r="L5" s="30"/>
      <c r="M5" s="30"/>
    </row>
    <row r="6" spans="1:13" ht="105" customHeight="1" x14ac:dyDescent="0.25">
      <c r="A6" s="54" t="s">
        <v>47</v>
      </c>
      <c r="B6" s="69" t="s">
        <v>72</v>
      </c>
      <c r="C6" s="70"/>
      <c r="D6" s="70"/>
      <c r="E6" s="70"/>
      <c r="F6" s="70"/>
      <c r="G6" s="48" t="s">
        <v>48</v>
      </c>
      <c r="H6" s="53"/>
      <c r="I6" s="30"/>
      <c r="J6" s="30"/>
      <c r="K6" s="30"/>
      <c r="L6" s="31"/>
      <c r="M6" s="31"/>
    </row>
    <row r="7" spans="1:13" ht="105" customHeight="1" x14ac:dyDescent="0.25">
      <c r="A7" s="55" t="s">
        <v>98</v>
      </c>
      <c r="B7" s="81" t="s">
        <v>73</v>
      </c>
      <c r="C7" s="82"/>
      <c r="D7" s="82"/>
      <c r="E7" s="82"/>
      <c r="F7" s="82"/>
      <c r="G7" s="50" t="s">
        <v>52</v>
      </c>
      <c r="H7" s="51" t="s">
        <v>54</v>
      </c>
      <c r="I7" s="30"/>
      <c r="J7" s="30"/>
      <c r="K7" s="30"/>
      <c r="L7" s="31"/>
      <c r="M7" s="31"/>
    </row>
    <row r="8" spans="1:13" ht="131.25" customHeight="1" x14ac:dyDescent="0.25">
      <c r="A8" s="55" t="s">
        <v>50</v>
      </c>
      <c r="B8" s="75" t="s">
        <v>53</v>
      </c>
      <c r="C8" s="75"/>
      <c r="D8" s="75"/>
      <c r="E8" s="75"/>
      <c r="F8" s="75"/>
      <c r="G8" s="48" t="s">
        <v>49</v>
      </c>
      <c r="H8" s="53"/>
      <c r="I8" s="30"/>
      <c r="J8" s="30"/>
      <c r="K8" s="30"/>
      <c r="L8" s="31"/>
      <c r="M8" s="31"/>
    </row>
    <row r="9" spans="1:13" ht="91.5" customHeight="1" x14ac:dyDescent="0.25">
      <c r="A9" s="46" t="s">
        <v>51</v>
      </c>
      <c r="B9" s="75" t="s">
        <v>74</v>
      </c>
      <c r="C9" s="75"/>
      <c r="D9" s="75"/>
      <c r="E9" s="75"/>
      <c r="F9" s="75"/>
      <c r="G9" s="48" t="s">
        <v>76</v>
      </c>
      <c r="H9" s="52"/>
      <c r="I9" s="30"/>
      <c r="J9" s="30"/>
      <c r="K9" s="30"/>
      <c r="L9" s="31"/>
      <c r="M9" s="31"/>
    </row>
    <row r="10" spans="1:13" ht="91.5" customHeight="1" x14ac:dyDescent="0.25">
      <c r="A10" s="46" t="s">
        <v>62</v>
      </c>
      <c r="B10" s="75" t="s">
        <v>90</v>
      </c>
      <c r="C10" s="75"/>
      <c r="D10" s="75"/>
      <c r="E10" s="75"/>
      <c r="F10" s="75"/>
      <c r="G10" s="48" t="s">
        <v>63</v>
      </c>
      <c r="H10" s="52"/>
      <c r="I10" s="30"/>
      <c r="J10" s="30"/>
      <c r="K10" s="30"/>
      <c r="L10" s="31"/>
      <c r="M10" s="31"/>
    </row>
    <row r="11" spans="1:13" ht="91.5" customHeight="1" x14ac:dyDescent="0.25">
      <c r="A11" s="46" t="s">
        <v>55</v>
      </c>
      <c r="B11" s="75" t="s">
        <v>83</v>
      </c>
      <c r="C11" s="75"/>
      <c r="D11" s="75"/>
      <c r="E11" s="75"/>
      <c r="F11" s="75"/>
      <c r="G11" s="48" t="s">
        <v>57</v>
      </c>
      <c r="H11" s="49" t="s">
        <v>56</v>
      </c>
      <c r="I11" s="30"/>
      <c r="J11" s="30"/>
      <c r="K11" s="30"/>
      <c r="L11" s="31"/>
      <c r="M11" s="31"/>
    </row>
    <row r="12" spans="1:13" ht="133.5" customHeight="1" x14ac:dyDescent="0.25">
      <c r="A12" s="46" t="s">
        <v>58</v>
      </c>
      <c r="B12" s="69" t="s">
        <v>84</v>
      </c>
      <c r="C12" s="70"/>
      <c r="D12" s="70"/>
      <c r="E12" s="70"/>
      <c r="F12" s="71"/>
      <c r="G12" s="48" t="s">
        <v>60</v>
      </c>
      <c r="H12" s="49" t="s">
        <v>61</v>
      </c>
      <c r="I12" s="30"/>
      <c r="J12" s="30"/>
      <c r="K12" s="30"/>
      <c r="L12" s="31"/>
      <c r="M12" s="31"/>
    </row>
    <row r="13" spans="1:13" ht="133.5" customHeight="1" x14ac:dyDescent="0.25">
      <c r="A13" s="61" t="s">
        <v>102</v>
      </c>
      <c r="B13" s="69" t="s">
        <v>104</v>
      </c>
      <c r="C13" s="70"/>
      <c r="D13" s="70"/>
      <c r="E13" s="70"/>
      <c r="F13" s="71"/>
      <c r="G13" s="48" t="s">
        <v>103</v>
      </c>
      <c r="H13" s="48" t="s">
        <v>60</v>
      </c>
      <c r="I13" s="30"/>
      <c r="J13" s="30"/>
      <c r="K13" s="30"/>
      <c r="L13" s="31"/>
      <c r="M13" s="31"/>
    </row>
    <row r="14" spans="1:13" ht="99" customHeight="1" x14ac:dyDescent="0.25">
      <c r="A14" s="54" t="s">
        <v>79</v>
      </c>
      <c r="B14" s="69" t="s">
        <v>81</v>
      </c>
      <c r="C14" s="70"/>
      <c r="D14" s="70"/>
      <c r="E14" s="70"/>
      <c r="F14" s="71"/>
      <c r="G14" s="48" t="s">
        <v>80</v>
      </c>
      <c r="H14" s="49" t="s">
        <v>78</v>
      </c>
      <c r="I14" s="30"/>
      <c r="J14" s="30"/>
      <c r="K14" s="30"/>
      <c r="L14" s="31"/>
      <c r="M14" s="31"/>
    </row>
    <row r="15" spans="1:13" ht="91.5" customHeight="1" x14ac:dyDescent="0.25">
      <c r="A15" s="46" t="s">
        <v>59</v>
      </c>
      <c r="B15" s="69" t="s">
        <v>91</v>
      </c>
      <c r="C15" s="70"/>
      <c r="D15" s="70"/>
      <c r="E15" s="70"/>
      <c r="F15" s="71"/>
      <c r="G15" s="48"/>
      <c r="H15" s="49"/>
      <c r="I15" s="30"/>
      <c r="J15" s="30"/>
      <c r="K15" s="30"/>
      <c r="L15" s="31"/>
      <c r="M15" s="31"/>
    </row>
    <row r="16" spans="1:13" ht="91.5" customHeight="1" x14ac:dyDescent="0.25">
      <c r="A16" s="46" t="s">
        <v>64</v>
      </c>
      <c r="B16" s="69" t="s">
        <v>65</v>
      </c>
      <c r="C16" s="70"/>
      <c r="D16" s="70"/>
      <c r="E16" s="70"/>
      <c r="F16" s="71"/>
      <c r="G16" s="48" t="s">
        <v>66</v>
      </c>
      <c r="H16" s="49"/>
      <c r="I16" s="30"/>
      <c r="J16" s="30"/>
      <c r="K16" s="30"/>
      <c r="L16" s="31"/>
      <c r="M16" s="31"/>
    </row>
    <row r="17" spans="1:13" ht="91.5" customHeight="1" x14ac:dyDescent="0.25">
      <c r="A17" s="46" t="s">
        <v>67</v>
      </c>
      <c r="B17" s="69" t="s">
        <v>68</v>
      </c>
      <c r="C17" s="70"/>
      <c r="D17" s="70"/>
      <c r="E17" s="70"/>
      <c r="F17" s="71"/>
      <c r="G17" s="48"/>
      <c r="H17" s="49"/>
      <c r="I17" s="30"/>
      <c r="J17" s="30"/>
      <c r="K17" s="30"/>
      <c r="L17" s="31"/>
      <c r="M17" s="31"/>
    </row>
    <row r="18" spans="1:13" ht="63" customHeight="1" x14ac:dyDescent="0.25">
      <c r="A18" s="42" t="s">
        <v>69</v>
      </c>
      <c r="B18" s="72" t="s">
        <v>92</v>
      </c>
      <c r="C18" s="73"/>
      <c r="D18" s="73"/>
      <c r="E18" s="73"/>
      <c r="F18" s="73"/>
      <c r="G18" s="73"/>
      <c r="H18" s="74"/>
    </row>
    <row r="19" spans="1:13" ht="53.25" customHeight="1" x14ac:dyDescent="0.25">
      <c r="A19" s="42" t="s">
        <v>70</v>
      </c>
      <c r="B19" s="72" t="s">
        <v>77</v>
      </c>
      <c r="C19" s="73"/>
      <c r="D19" s="73"/>
      <c r="E19" s="73"/>
      <c r="F19" s="73"/>
      <c r="G19" s="73"/>
      <c r="H19" s="74"/>
    </row>
    <row r="20" spans="1:13" ht="18" x14ac:dyDescent="0.25">
      <c r="A20" s="65" t="s">
        <v>82</v>
      </c>
      <c r="B20" s="66"/>
      <c r="C20" s="66"/>
      <c r="D20" s="66"/>
      <c r="E20" s="66"/>
      <c r="F20" s="66"/>
      <c r="G20" s="66"/>
      <c r="H20" s="66"/>
    </row>
    <row r="21" spans="1:13" x14ac:dyDescent="0.25">
      <c r="A21" s="32"/>
    </row>
    <row r="26" spans="1:13" s="1" customFormat="1" x14ac:dyDescent="0.25">
      <c r="E26"/>
      <c r="F26"/>
      <c r="G26"/>
      <c r="I26"/>
      <c r="J26"/>
      <c r="K26"/>
      <c r="L26"/>
      <c r="M26"/>
    </row>
    <row r="27" spans="1:13" s="1" customFormat="1" x14ac:dyDescent="0.25">
      <c r="E27"/>
      <c r="F27"/>
      <c r="G27"/>
      <c r="I27"/>
      <c r="J27"/>
      <c r="K27"/>
      <c r="L27"/>
      <c r="M27"/>
    </row>
  </sheetData>
  <mergeCells count="20">
    <mergeCell ref="B8:F8"/>
    <mergeCell ref="B9:F9"/>
    <mergeCell ref="B5:F5"/>
    <mergeCell ref="B7:F7"/>
    <mergeCell ref="B10:F10"/>
    <mergeCell ref="A1:H1"/>
    <mergeCell ref="A2:H2"/>
    <mergeCell ref="A3:H3"/>
    <mergeCell ref="A4:H4"/>
    <mergeCell ref="B6:F6"/>
    <mergeCell ref="A20:H20"/>
    <mergeCell ref="B17:F17"/>
    <mergeCell ref="B18:H18"/>
    <mergeCell ref="B19:H19"/>
    <mergeCell ref="B11:F11"/>
    <mergeCell ref="B12:F12"/>
    <mergeCell ref="B15:F15"/>
    <mergeCell ref="B16:F16"/>
    <mergeCell ref="B14:F14"/>
    <mergeCell ref="B13:F13"/>
  </mergeCells>
  <hyperlinks>
    <hyperlink ref="G5" r:id="rId1"/>
    <hyperlink ref="G6" r:id="rId2"/>
    <hyperlink ref="G8" r:id="rId3"/>
    <hyperlink ref="H7" r:id="rId4"/>
    <hyperlink ref="H11" r:id="rId5"/>
    <hyperlink ref="G11" r:id="rId6"/>
    <hyperlink ref="G10" r:id="rId7"/>
    <hyperlink ref="G12" r:id="rId8"/>
    <hyperlink ref="G7" r:id="rId9"/>
    <hyperlink ref="G9" r:id="rId10"/>
    <hyperlink ref="H12" r:id="rId11"/>
    <hyperlink ref="G14" r:id="rId12"/>
    <hyperlink ref="H14" r:id="rId13"/>
    <hyperlink ref="G16" r:id="rId14"/>
    <hyperlink ref="H5" r:id="rId15"/>
    <hyperlink ref="H13" r:id="rId16"/>
    <hyperlink ref="G13" r:id="rId17"/>
  </hyperlinks>
  <pageMargins left="0.7" right="0.7" top="0.75" bottom="0.75" header="0.3" footer="0.3"/>
  <pageSetup scale="35" fitToHeight="0" orientation="portrait" r:id="rId18"/>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Normal="100" workbookViewId="0">
      <selection sqref="A1:K1"/>
    </sheetView>
  </sheetViews>
  <sheetFormatPr defaultRowHeight="15" x14ac:dyDescent="0.25"/>
  <cols>
    <col min="1" max="1" width="29.28515625" style="1" customWidth="1"/>
    <col min="2" max="2" width="36.5703125" style="1" customWidth="1"/>
    <col min="3" max="3" width="10" style="1" customWidth="1"/>
    <col min="4" max="4" width="14.5703125" style="1" customWidth="1"/>
    <col min="5" max="5" width="12.140625" customWidth="1"/>
    <col min="6" max="6" width="14.5703125" customWidth="1"/>
    <col min="7" max="7" width="15.28515625" style="14" customWidth="1"/>
    <col min="8" max="8" width="18.140625" customWidth="1"/>
    <col min="9" max="10" width="18.140625" hidden="1" customWidth="1"/>
    <col min="11" max="11" width="36.42578125" style="1" customWidth="1"/>
  </cols>
  <sheetData>
    <row r="1" spans="1:16" ht="60" customHeight="1" x14ac:dyDescent="0.25">
      <c r="A1" s="86"/>
      <c r="B1" s="86"/>
      <c r="C1" s="86"/>
      <c r="D1" s="86"/>
      <c r="E1" s="86"/>
      <c r="F1" s="86"/>
      <c r="G1" s="86"/>
      <c r="H1" s="86"/>
      <c r="I1" s="86"/>
      <c r="J1" s="86"/>
      <c r="K1" s="86"/>
    </row>
    <row r="2" spans="1:16" ht="45.75" customHeight="1" x14ac:dyDescent="0.5">
      <c r="A2" s="85" t="s">
        <v>24</v>
      </c>
      <c r="B2" s="85"/>
      <c r="C2" s="85"/>
      <c r="D2" s="85"/>
      <c r="E2" s="85"/>
      <c r="F2" s="85"/>
      <c r="G2" s="85"/>
      <c r="H2" s="85"/>
      <c r="I2" s="85"/>
      <c r="J2" s="85"/>
      <c r="K2" s="85"/>
    </row>
    <row r="3" spans="1:16" ht="37.5" customHeight="1" x14ac:dyDescent="0.25">
      <c r="A3" s="98" t="s">
        <v>27</v>
      </c>
      <c r="B3" s="98"/>
      <c r="C3" s="98"/>
      <c r="D3" s="98"/>
      <c r="E3" s="98"/>
      <c r="F3" s="98"/>
      <c r="G3" s="98"/>
      <c r="H3" s="98"/>
      <c r="I3" s="98"/>
      <c r="J3" s="98"/>
      <c r="K3" s="98"/>
    </row>
    <row r="4" spans="1:16" ht="35.1" customHeight="1" x14ac:dyDescent="0.25">
      <c r="A4" s="99" t="s">
        <v>30</v>
      </c>
      <c r="B4" s="99"/>
      <c r="C4" s="99"/>
      <c r="D4" s="99"/>
      <c r="E4" s="99"/>
      <c r="F4" s="99"/>
      <c r="G4" s="99"/>
      <c r="H4" s="99"/>
      <c r="I4" s="99"/>
      <c r="J4" s="99"/>
      <c r="K4" s="99"/>
    </row>
    <row r="5" spans="1:16" ht="78" customHeight="1" x14ac:dyDescent="0.25">
      <c r="A5" s="56" t="s">
        <v>42</v>
      </c>
      <c r="B5" s="100" t="s">
        <v>85</v>
      </c>
      <c r="C5" s="100"/>
      <c r="D5" s="100"/>
      <c r="E5" s="100"/>
      <c r="F5" s="100"/>
      <c r="G5" s="100"/>
      <c r="H5" s="100"/>
      <c r="I5" s="100"/>
      <c r="J5" s="100"/>
      <c r="K5" s="100"/>
    </row>
    <row r="6" spans="1:16" ht="36" customHeight="1" x14ac:dyDescent="0.25">
      <c r="A6" s="56" t="s">
        <v>42</v>
      </c>
      <c r="B6" s="57"/>
      <c r="C6" s="83" t="s">
        <v>86</v>
      </c>
      <c r="D6" s="83"/>
      <c r="E6" s="83"/>
      <c r="F6" s="83"/>
      <c r="G6" s="83"/>
      <c r="H6" s="83"/>
      <c r="I6" s="83"/>
      <c r="J6" s="83"/>
      <c r="K6" s="83"/>
    </row>
    <row r="7" spans="1:16" ht="51.95" customHeight="1" x14ac:dyDescent="0.25">
      <c r="A7" s="41" t="s">
        <v>29</v>
      </c>
      <c r="B7" s="84" t="s">
        <v>28</v>
      </c>
      <c r="C7" s="84"/>
      <c r="D7" s="84"/>
      <c r="E7" s="84"/>
      <c r="F7" s="84"/>
      <c r="G7" s="84"/>
      <c r="H7" s="84"/>
      <c r="I7" s="84"/>
      <c r="J7" s="84"/>
      <c r="K7" s="84"/>
      <c r="L7" s="30"/>
      <c r="M7" s="30"/>
      <c r="N7" s="30"/>
      <c r="O7" s="30"/>
      <c r="P7" s="30"/>
    </row>
    <row r="8" spans="1:16" ht="105" customHeight="1" x14ac:dyDescent="0.25">
      <c r="A8" s="93" t="s">
        <v>26</v>
      </c>
      <c r="B8" s="95" t="s">
        <v>25</v>
      </c>
      <c r="C8" s="96"/>
      <c r="D8" s="96"/>
      <c r="E8" s="96"/>
      <c r="F8" s="96"/>
      <c r="G8" s="97"/>
      <c r="H8" s="40" t="s">
        <v>16</v>
      </c>
      <c r="I8" s="34" t="e">
        <f>IF(#REF!="NO",(G8*25),G8*C8)</f>
        <v>#REF!</v>
      </c>
      <c r="J8" s="25" t="e">
        <f>IF(AND(#REF!="NO",#REF!="NO"),G8*45,G8*20)</f>
        <v>#REF!</v>
      </c>
      <c r="K8" s="49" t="s">
        <v>48</v>
      </c>
      <c r="L8" s="30"/>
      <c r="M8" s="30"/>
      <c r="N8" s="30"/>
      <c r="O8" s="31"/>
      <c r="P8" s="31"/>
    </row>
    <row r="9" spans="1:16" ht="114.75" customHeight="1" x14ac:dyDescent="0.25">
      <c r="A9" s="94"/>
      <c r="B9" s="95" t="s">
        <v>36</v>
      </c>
      <c r="C9" s="96"/>
      <c r="D9" s="96"/>
      <c r="E9" s="96"/>
      <c r="F9" s="96"/>
      <c r="G9" s="97"/>
      <c r="H9" s="40" t="s">
        <v>16</v>
      </c>
      <c r="I9" s="19"/>
      <c r="J9" s="19"/>
      <c r="K9" s="49" t="s">
        <v>52</v>
      </c>
      <c r="L9" s="30"/>
      <c r="M9" s="30"/>
      <c r="N9" s="30"/>
      <c r="O9" s="31"/>
      <c r="P9" s="31"/>
    </row>
    <row r="10" spans="1:16" ht="143.25" customHeight="1" x14ac:dyDescent="0.25">
      <c r="A10" s="46" t="s">
        <v>31</v>
      </c>
      <c r="B10" s="90" t="s">
        <v>75</v>
      </c>
      <c r="C10" s="91"/>
      <c r="D10" s="91"/>
      <c r="E10" s="91"/>
      <c r="F10" s="91"/>
      <c r="G10" s="92"/>
      <c r="H10" s="40" t="s">
        <v>16</v>
      </c>
      <c r="I10" s="23"/>
      <c r="J10" s="23"/>
      <c r="K10" s="49" t="s">
        <v>93</v>
      </c>
      <c r="L10" s="30"/>
      <c r="M10" s="30"/>
      <c r="N10" s="30"/>
      <c r="O10" s="31"/>
      <c r="P10" s="31"/>
    </row>
    <row r="11" spans="1:16" ht="122.25" customHeight="1" x14ac:dyDescent="0.25">
      <c r="A11" s="42" t="s">
        <v>71</v>
      </c>
      <c r="B11" s="87" t="s">
        <v>99</v>
      </c>
      <c r="C11" s="88"/>
      <c r="D11" s="88"/>
      <c r="E11" s="88"/>
      <c r="F11" s="88"/>
      <c r="G11" s="89"/>
      <c r="H11" s="40" t="s">
        <v>16</v>
      </c>
      <c r="K11" s="52"/>
    </row>
    <row r="12" spans="1:16" ht="18" x14ac:dyDescent="0.25">
      <c r="A12" s="65" t="s">
        <v>82</v>
      </c>
      <c r="B12" s="66"/>
      <c r="C12" s="66"/>
      <c r="D12" s="66"/>
      <c r="E12" s="66"/>
      <c r="F12" s="66"/>
      <c r="G12" s="66"/>
      <c r="H12" s="66"/>
      <c r="I12" s="66"/>
      <c r="J12" s="66"/>
      <c r="K12" s="66"/>
    </row>
    <row r="13" spans="1:16" x14ac:dyDescent="0.25">
      <c r="A13" s="32"/>
    </row>
  </sheetData>
  <mergeCells count="13">
    <mergeCell ref="C6:K6"/>
    <mergeCell ref="B7:K7"/>
    <mergeCell ref="A12:K12"/>
    <mergeCell ref="A2:K2"/>
    <mergeCell ref="A1:K1"/>
    <mergeCell ref="B11:G11"/>
    <mergeCell ref="B10:G10"/>
    <mergeCell ref="A8:A9"/>
    <mergeCell ref="B8:G8"/>
    <mergeCell ref="B9:G9"/>
    <mergeCell ref="A3:K3"/>
    <mergeCell ref="A4:K4"/>
    <mergeCell ref="B5:K5"/>
  </mergeCells>
  <conditionalFormatting sqref="H8">
    <cfRule type="containsText" dxfId="7" priority="7" operator="containsText" text="Yes">
      <formula>NOT(ISERROR(SEARCH("Yes",H8)))</formula>
    </cfRule>
    <cfRule type="containsText" dxfId="6" priority="8" operator="containsText" text="No">
      <formula>NOT(ISERROR(SEARCH("No",H8)))</formula>
    </cfRule>
  </conditionalFormatting>
  <conditionalFormatting sqref="H9">
    <cfRule type="containsText" dxfId="5" priority="5" operator="containsText" text="Yes">
      <formula>NOT(ISERROR(SEARCH("Yes",H9)))</formula>
    </cfRule>
    <cfRule type="containsText" dxfId="4" priority="6" operator="containsText" text="No">
      <formula>NOT(ISERROR(SEARCH("No",H9)))</formula>
    </cfRule>
  </conditionalFormatting>
  <conditionalFormatting sqref="H10">
    <cfRule type="containsText" dxfId="3" priority="3" operator="containsText" text="Yes">
      <formula>NOT(ISERROR(SEARCH("Yes",H10)))</formula>
    </cfRule>
    <cfRule type="containsText" dxfId="2" priority="4" operator="containsText" text="No">
      <formula>NOT(ISERROR(SEARCH("No",H10)))</formula>
    </cfRule>
  </conditionalFormatting>
  <conditionalFormatting sqref="H11">
    <cfRule type="containsText" dxfId="1" priority="1" operator="containsText" text="Yes">
      <formula>NOT(ISERROR(SEARCH("Yes",H11)))</formula>
    </cfRule>
    <cfRule type="containsText" dxfId="0" priority="2" operator="containsText" text="No">
      <formula>NOT(ISERROR(SEARCH("No",H11)))</formula>
    </cfRule>
  </conditionalFormatting>
  <hyperlinks>
    <hyperlink ref="C6:H6" r:id="rId1" location="/search" display="https://chpl.healthit.gov/#/search"/>
    <hyperlink ref="K8" r:id="rId2"/>
    <hyperlink ref="K9" r:id="rId3"/>
    <hyperlink ref="K10" r:id="rId4"/>
  </hyperlinks>
  <pageMargins left="0.7" right="0.7" top="0.75" bottom="0.75" header="0.3" footer="0.3"/>
  <pageSetup scale="35" fitToHeight="0" orientation="portrait" r:id="rId5"/>
  <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H8:H11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2" zoomScaleNormal="100" workbookViewId="0">
      <pane xSplit="10" ySplit="4" topLeftCell="K6" activePane="bottomRight" state="frozen"/>
      <selection activeCell="A2" sqref="A2"/>
      <selection pane="topRight" activeCell="K2" sqref="K2"/>
      <selection pane="bottomLeft" activeCell="A5" sqref="A5"/>
      <selection pane="bottomRight" activeCell="A2" sqref="A2:K2"/>
    </sheetView>
  </sheetViews>
  <sheetFormatPr defaultRowHeight="15" x14ac:dyDescent="0.25"/>
  <cols>
    <col min="1" max="1" width="29.28515625" style="1" customWidth="1"/>
    <col min="2" max="2" width="36.5703125" style="1" customWidth="1"/>
    <col min="3" max="3" width="11.5703125" style="1" customWidth="1"/>
    <col min="4" max="4" width="14.5703125" style="1" customWidth="1"/>
    <col min="5" max="5" width="12.140625" customWidth="1"/>
    <col min="6" max="6" width="14.5703125" customWidth="1"/>
    <col min="7" max="7" width="15.28515625" style="14" customWidth="1"/>
    <col min="8" max="8" width="18.140625" customWidth="1"/>
    <col min="9" max="10" width="18.140625" hidden="1" customWidth="1"/>
    <col min="11" max="11" width="62.140625" style="1" customWidth="1"/>
  </cols>
  <sheetData>
    <row r="1" spans="1:16" ht="62.25" customHeight="1" x14ac:dyDescent="0.25">
      <c r="A1" s="68"/>
      <c r="B1" s="68"/>
      <c r="C1" s="68"/>
      <c r="D1" s="68"/>
      <c r="E1" s="68"/>
      <c r="F1" s="68"/>
      <c r="G1" s="68"/>
      <c r="H1" s="68"/>
    </row>
    <row r="2" spans="1:16" ht="62.25" customHeight="1" x14ac:dyDescent="0.25">
      <c r="A2" s="144"/>
      <c r="B2" s="144"/>
      <c r="C2" s="144"/>
      <c r="D2" s="144"/>
      <c r="E2" s="144"/>
      <c r="F2" s="144"/>
      <c r="G2" s="144"/>
      <c r="H2" s="144"/>
      <c r="I2" s="144"/>
      <c r="J2" s="144"/>
      <c r="K2" s="144"/>
    </row>
    <row r="3" spans="1:16" ht="45.75" customHeight="1" x14ac:dyDescent="0.5">
      <c r="A3" s="128" t="str">
        <f>'PI Admin 2022'!A2:H2</f>
        <v>2022 PI SCORING TOOL  - &lt;Practice Name&gt;</v>
      </c>
      <c r="B3" s="129"/>
      <c r="C3" s="129"/>
      <c r="D3" s="129"/>
      <c r="E3" s="129"/>
      <c r="F3" s="129"/>
      <c r="G3" s="129"/>
      <c r="H3" s="130"/>
      <c r="I3" s="15"/>
      <c r="J3" s="15"/>
    </row>
    <row r="4" spans="1:16" ht="37.5" customHeight="1" x14ac:dyDescent="0.25">
      <c r="A4" s="131" t="str">
        <f>'PI Admin 2022'!A3:H3</f>
        <v>May use certified technology meeting the existing 2015 Edition certification criteria, updated to the 2015 Edition Cures Update, or a combination of the two.  Must report for a minimum continuous 90 day reporting period: From_________ to ___________</v>
      </c>
      <c r="B4" s="98"/>
      <c r="C4" s="98"/>
      <c r="D4" s="98"/>
      <c r="E4" s="98"/>
      <c r="F4" s="98"/>
      <c r="G4" s="98"/>
      <c r="H4" s="132"/>
      <c r="I4" s="16"/>
      <c r="J4" s="16"/>
    </row>
    <row r="5" spans="1:16" ht="35.1" customHeight="1" x14ac:dyDescent="0.25">
      <c r="A5" s="35" t="s">
        <v>3</v>
      </c>
      <c r="B5" s="9" t="s">
        <v>4</v>
      </c>
      <c r="C5" s="9" t="s">
        <v>38</v>
      </c>
      <c r="D5" s="9"/>
      <c r="E5" s="9" t="s">
        <v>0</v>
      </c>
      <c r="F5" s="9" t="s">
        <v>5</v>
      </c>
      <c r="G5" s="11" t="s">
        <v>11</v>
      </c>
      <c r="H5" s="36" t="s">
        <v>2</v>
      </c>
      <c r="I5" s="17"/>
      <c r="J5" s="17"/>
    </row>
    <row r="6" spans="1:16" ht="69" customHeight="1" x14ac:dyDescent="0.25">
      <c r="A6" s="133" t="s">
        <v>6</v>
      </c>
      <c r="B6" s="135" t="s">
        <v>88</v>
      </c>
      <c r="C6" s="136"/>
      <c r="D6" s="136"/>
      <c r="E6" s="136"/>
      <c r="F6" s="136"/>
      <c r="G6" s="136"/>
      <c r="H6" s="137"/>
      <c r="I6" s="18"/>
      <c r="J6" s="18"/>
      <c r="L6" s="30"/>
      <c r="M6" s="30"/>
      <c r="N6" s="30"/>
      <c r="O6" s="30"/>
      <c r="P6" s="30"/>
    </row>
    <row r="7" spans="1:16" ht="46.5" customHeight="1" x14ac:dyDescent="0.25">
      <c r="A7" s="134"/>
      <c r="B7" s="2" t="s">
        <v>32</v>
      </c>
      <c r="C7" s="2">
        <v>10</v>
      </c>
      <c r="D7" s="64" t="s">
        <v>17</v>
      </c>
      <c r="E7" s="43">
        <v>0</v>
      </c>
      <c r="F7" s="28">
        <v>0</v>
      </c>
      <c r="G7" s="62">
        <f>IFERROR(E7/F7,0)</f>
        <v>0</v>
      </c>
      <c r="H7" s="63">
        <f>G7*C7</f>
        <v>0</v>
      </c>
      <c r="I7" s="19"/>
      <c r="J7" s="19"/>
      <c r="L7" s="30"/>
      <c r="M7" s="30"/>
      <c r="N7" s="30"/>
      <c r="O7" s="31"/>
      <c r="P7" s="31"/>
    </row>
    <row r="8" spans="1:16" ht="35.1" customHeight="1" x14ac:dyDescent="0.25">
      <c r="A8" s="134"/>
      <c r="B8" s="58" t="s">
        <v>14</v>
      </c>
      <c r="C8" s="58">
        <v>10</v>
      </c>
      <c r="D8" s="27" t="s">
        <v>16</v>
      </c>
      <c r="E8" s="33"/>
      <c r="F8" s="8"/>
      <c r="G8" s="13"/>
      <c r="H8" s="38">
        <f>IF(OR(D8="YES"), 10, 0)</f>
        <v>0</v>
      </c>
      <c r="I8" s="19"/>
      <c r="J8" s="19"/>
      <c r="L8" s="30"/>
      <c r="M8" s="30"/>
      <c r="N8" s="30"/>
      <c r="O8" s="30"/>
      <c r="P8" s="30"/>
    </row>
    <row r="9" spans="1:16" ht="54.95" customHeight="1" x14ac:dyDescent="0.25">
      <c r="A9" s="93" t="s">
        <v>33</v>
      </c>
      <c r="B9" s="138" t="s">
        <v>89</v>
      </c>
      <c r="C9" s="139"/>
      <c r="D9" s="139"/>
      <c r="E9" s="139"/>
      <c r="F9" s="139"/>
      <c r="G9" s="139"/>
      <c r="H9" s="140"/>
      <c r="I9" s="20"/>
      <c r="J9" s="20"/>
      <c r="L9" s="30"/>
      <c r="M9" s="30"/>
      <c r="N9" s="30"/>
      <c r="O9" s="30"/>
      <c r="P9" s="30"/>
    </row>
    <row r="10" spans="1:16" ht="38.25" customHeight="1" x14ac:dyDescent="0.25">
      <c r="A10" s="124"/>
      <c r="B10" s="3" t="s">
        <v>35</v>
      </c>
      <c r="C10" s="38">
        <v>20</v>
      </c>
      <c r="D10" s="29" t="s">
        <v>17</v>
      </c>
      <c r="E10" s="28">
        <v>0</v>
      </c>
      <c r="F10" s="28">
        <v>0</v>
      </c>
      <c r="G10" s="12">
        <f>IFERROR(E10/F10,0)</f>
        <v>0</v>
      </c>
      <c r="H10" s="37">
        <f>ROUND(C10*G10,0)</f>
        <v>0</v>
      </c>
      <c r="I10" s="34">
        <f>IF(D7="NO",(G10*25),G10*C10)</f>
        <v>0</v>
      </c>
      <c r="J10" s="25">
        <f>IF(AND(D7="NO",D13="NO"),G10*45,G10*20)</f>
        <v>0</v>
      </c>
      <c r="K10" s="26"/>
      <c r="L10" s="30"/>
      <c r="M10" s="30"/>
      <c r="N10" s="30"/>
      <c r="O10" s="31"/>
      <c r="P10" s="31"/>
    </row>
    <row r="11" spans="1:16" ht="38.25" customHeight="1" x14ac:dyDescent="0.25">
      <c r="A11" s="124"/>
      <c r="B11" s="141" t="s">
        <v>22</v>
      </c>
      <c r="C11" s="142"/>
      <c r="D11" s="142"/>
      <c r="E11" s="142"/>
      <c r="F11" s="142"/>
      <c r="G11" s="142"/>
      <c r="H11" s="143"/>
      <c r="I11" s="19"/>
      <c r="J11" s="19"/>
      <c r="K11" s="26"/>
      <c r="L11" s="30"/>
      <c r="M11" s="30"/>
      <c r="N11" s="30"/>
      <c r="O11" s="31"/>
      <c r="P11" s="31"/>
    </row>
    <row r="12" spans="1:16" ht="55.5" customHeight="1" x14ac:dyDescent="0.25">
      <c r="A12" s="124"/>
      <c r="B12" s="145" t="s">
        <v>94</v>
      </c>
      <c r="C12" s="146"/>
      <c r="D12" s="146"/>
      <c r="E12" s="146"/>
      <c r="F12" s="146"/>
      <c r="G12" s="146"/>
      <c r="H12" s="147"/>
      <c r="I12" s="21"/>
      <c r="J12" s="21"/>
      <c r="L12" s="30"/>
      <c r="M12" s="30"/>
      <c r="N12" s="30"/>
      <c r="O12" s="30"/>
      <c r="P12" s="30"/>
    </row>
    <row r="13" spans="1:16" ht="48.75" customHeight="1" x14ac:dyDescent="0.25">
      <c r="A13" s="94"/>
      <c r="B13" s="3" t="s">
        <v>21</v>
      </c>
      <c r="C13" s="38">
        <f>IF(OR(D13="Report"), 20, 0)</f>
        <v>20</v>
      </c>
      <c r="D13" s="29" t="s">
        <v>17</v>
      </c>
      <c r="E13" s="28">
        <v>0</v>
      </c>
      <c r="F13" s="28">
        <v>0</v>
      </c>
      <c r="G13" s="12">
        <f>IFERROR(E13/F13,0)</f>
        <v>0</v>
      </c>
      <c r="H13" s="37">
        <f>ROUND(C13*G13,0)</f>
        <v>0</v>
      </c>
      <c r="I13" s="22"/>
      <c r="J13" s="22"/>
      <c r="K13" s="26"/>
      <c r="L13" s="30"/>
      <c r="M13" s="30"/>
      <c r="N13" s="30"/>
      <c r="O13" s="31"/>
      <c r="P13" s="31"/>
    </row>
    <row r="14" spans="1:16" ht="48.75" customHeight="1" x14ac:dyDescent="0.25">
      <c r="A14" s="125" t="s">
        <v>23</v>
      </c>
      <c r="B14" s="126"/>
      <c r="C14" s="126"/>
      <c r="D14" s="126"/>
      <c r="E14" s="126"/>
      <c r="F14" s="126"/>
      <c r="G14" s="126"/>
      <c r="H14" s="127"/>
      <c r="I14" s="22"/>
      <c r="J14" s="22"/>
      <c r="K14" s="26"/>
      <c r="L14" s="30"/>
      <c r="M14" s="30"/>
      <c r="N14" s="30"/>
      <c r="O14" s="31"/>
      <c r="P14" s="31"/>
    </row>
    <row r="15" spans="1:16" ht="81" customHeight="1" x14ac:dyDescent="0.25">
      <c r="A15" s="93" t="s">
        <v>34</v>
      </c>
      <c r="B15" s="101" t="s">
        <v>20</v>
      </c>
      <c r="C15" s="102"/>
      <c r="D15" s="102"/>
      <c r="E15" s="102"/>
      <c r="F15" s="102"/>
      <c r="G15" s="102"/>
      <c r="H15" s="103"/>
      <c r="I15" s="22"/>
      <c r="J15" s="22"/>
      <c r="K15" s="26"/>
      <c r="L15" s="30"/>
      <c r="M15" s="30"/>
      <c r="N15" s="30"/>
      <c r="O15" s="31"/>
      <c r="P15" s="31"/>
    </row>
    <row r="16" spans="1:16" ht="48.75" customHeight="1" x14ac:dyDescent="0.25">
      <c r="A16" s="94"/>
      <c r="B16" s="3" t="s">
        <v>19</v>
      </c>
      <c r="C16" s="3">
        <v>40</v>
      </c>
      <c r="D16" s="27" t="s">
        <v>16</v>
      </c>
      <c r="E16" s="33"/>
      <c r="F16" s="8"/>
      <c r="G16" s="13"/>
      <c r="H16" s="38">
        <f>IF(OR(D16="YES"), 40, 0)</f>
        <v>0</v>
      </c>
      <c r="I16" s="22"/>
      <c r="J16" s="22"/>
      <c r="K16" s="26"/>
      <c r="L16" s="30"/>
      <c r="M16" s="30"/>
      <c r="N16" s="30"/>
      <c r="O16" s="31"/>
      <c r="P16" s="31"/>
    </row>
    <row r="17" spans="1:16" ht="48.75" customHeight="1" x14ac:dyDescent="0.25">
      <c r="A17" s="44" t="s">
        <v>7</v>
      </c>
      <c r="B17" s="4" t="s">
        <v>12</v>
      </c>
      <c r="C17" s="4">
        <v>40</v>
      </c>
      <c r="D17" s="7"/>
      <c r="E17" s="28">
        <v>0</v>
      </c>
      <c r="F17" s="28">
        <v>0</v>
      </c>
      <c r="G17" s="12">
        <f>IFERROR(E17/F17,0)</f>
        <v>0</v>
      </c>
      <c r="H17" s="37">
        <f>ROUND(C17*G17,0)</f>
        <v>0</v>
      </c>
      <c r="I17" s="23"/>
      <c r="J17" s="23"/>
      <c r="L17" s="30"/>
      <c r="M17" s="30"/>
      <c r="N17" s="30"/>
      <c r="O17" s="31"/>
      <c r="P17" s="31"/>
    </row>
    <row r="18" spans="1:16" ht="60.75" customHeight="1" x14ac:dyDescent="0.25">
      <c r="A18" s="112" t="s">
        <v>37</v>
      </c>
      <c r="B18" s="115" t="s">
        <v>105</v>
      </c>
      <c r="C18" s="116"/>
      <c r="D18" s="116"/>
      <c r="E18" s="116"/>
      <c r="F18" s="116"/>
      <c r="G18" s="116"/>
      <c r="H18" s="117"/>
      <c r="I18" s="24"/>
      <c r="J18" s="24"/>
    </row>
    <row r="19" spans="1:16" ht="35.1" customHeight="1" x14ac:dyDescent="0.25">
      <c r="A19" s="113"/>
      <c r="B19" s="5" t="s">
        <v>8</v>
      </c>
      <c r="C19" s="5">
        <v>10</v>
      </c>
      <c r="D19" s="27" t="s">
        <v>39</v>
      </c>
      <c r="E19" s="8"/>
      <c r="F19" s="8"/>
      <c r="G19" s="13"/>
      <c r="H19" s="38">
        <f>IF(OR(D19="YES",D20="YES"), 10, 0)</f>
        <v>0</v>
      </c>
      <c r="I19" s="24"/>
      <c r="J19" s="24"/>
    </row>
    <row r="20" spans="1:16" ht="35.1" customHeight="1" x14ac:dyDescent="0.25">
      <c r="A20" s="114"/>
      <c r="B20" s="5" t="s">
        <v>9</v>
      </c>
      <c r="C20" s="7"/>
      <c r="D20" s="27" t="s">
        <v>39</v>
      </c>
      <c r="E20" s="8"/>
      <c r="F20" s="8"/>
      <c r="G20" s="13"/>
      <c r="H20" s="39" t="s">
        <v>1</v>
      </c>
      <c r="I20" s="24"/>
      <c r="J20" s="24"/>
    </row>
    <row r="21" spans="1:16" ht="35.1" customHeight="1" x14ac:dyDescent="0.25">
      <c r="A21" s="118" t="s">
        <v>40</v>
      </c>
      <c r="B21" s="121" t="s">
        <v>96</v>
      </c>
      <c r="C21" s="122"/>
      <c r="D21" s="122"/>
      <c r="E21" s="122"/>
      <c r="F21" s="122"/>
      <c r="G21" s="122"/>
      <c r="H21" s="123"/>
      <c r="I21" s="24"/>
      <c r="J21" s="24"/>
    </row>
    <row r="22" spans="1:16" ht="45.75" customHeight="1" x14ac:dyDescent="0.25">
      <c r="A22" s="119"/>
      <c r="B22" s="45" t="s">
        <v>41</v>
      </c>
      <c r="C22" s="45">
        <v>5</v>
      </c>
      <c r="D22" s="27" t="s">
        <v>16</v>
      </c>
      <c r="E22" s="8"/>
      <c r="F22" s="8"/>
      <c r="G22" s="13"/>
      <c r="H22" s="38">
        <f>IF(OR(D22="YES"),5,0)</f>
        <v>0</v>
      </c>
      <c r="I22" s="24"/>
      <c r="J22" s="24"/>
    </row>
    <row r="23" spans="1:16" ht="35.1" customHeight="1" x14ac:dyDescent="0.25">
      <c r="A23" s="120"/>
      <c r="B23" s="45" t="s">
        <v>10</v>
      </c>
      <c r="C23" s="7"/>
      <c r="D23" s="6" t="s">
        <v>95</v>
      </c>
      <c r="E23" s="8"/>
      <c r="F23" s="8"/>
      <c r="G23" s="13"/>
      <c r="H23" s="39"/>
      <c r="I23" s="24"/>
      <c r="J23" s="24"/>
    </row>
    <row r="24" spans="1:16" ht="35.1" customHeight="1" x14ac:dyDescent="0.3">
      <c r="A24" s="104" t="s">
        <v>13</v>
      </c>
      <c r="B24" s="105"/>
      <c r="C24" s="108">
        <f>ROUND(H7+H8+H10+H13+H16+H17+H19+H22,0)</f>
        <v>0</v>
      </c>
      <c r="D24" s="108"/>
      <c r="E24" s="108"/>
      <c r="F24" s="108"/>
      <c r="G24" s="108"/>
      <c r="H24" s="109"/>
      <c r="I24" s="10"/>
      <c r="J24" s="10"/>
    </row>
    <row r="25" spans="1:16" ht="35.1" customHeight="1" x14ac:dyDescent="0.3">
      <c r="A25" s="106"/>
      <c r="B25" s="107"/>
      <c r="C25" s="110"/>
      <c r="D25" s="110"/>
      <c r="E25" s="110"/>
      <c r="F25" s="110"/>
      <c r="G25" s="110"/>
      <c r="H25" s="111"/>
      <c r="I25" s="10"/>
      <c r="J25" s="10"/>
    </row>
    <row r="26" spans="1:16" ht="18" x14ac:dyDescent="0.25">
      <c r="A26" s="65" t="s">
        <v>82</v>
      </c>
      <c r="B26" s="66"/>
      <c r="C26" s="66"/>
      <c r="D26" s="66"/>
      <c r="E26" s="66"/>
      <c r="F26" s="66"/>
      <c r="G26" s="66"/>
      <c r="H26" s="66"/>
    </row>
    <row r="27" spans="1:16" x14ac:dyDescent="0.25">
      <c r="A27" s="32"/>
    </row>
    <row r="28" spans="1:16" x14ac:dyDescent="0.25">
      <c r="A28" s="32"/>
    </row>
    <row r="29" spans="1:16" x14ac:dyDescent="0.25">
      <c r="A29" s="32"/>
    </row>
    <row r="30" spans="1:16" x14ac:dyDescent="0.25">
      <c r="A30" s="32"/>
    </row>
  </sheetData>
  <mergeCells count="20">
    <mergeCell ref="B9:H9"/>
    <mergeCell ref="B11:H11"/>
    <mergeCell ref="A2:K2"/>
    <mergeCell ref="B12:H12"/>
    <mergeCell ref="B15:H15"/>
    <mergeCell ref="A26:H26"/>
    <mergeCell ref="A1:H1"/>
    <mergeCell ref="A24:B25"/>
    <mergeCell ref="C24:H25"/>
    <mergeCell ref="A18:A20"/>
    <mergeCell ref="B18:H18"/>
    <mergeCell ref="A21:A23"/>
    <mergeCell ref="B21:H21"/>
    <mergeCell ref="A9:A13"/>
    <mergeCell ref="A15:A16"/>
    <mergeCell ref="A14:H14"/>
    <mergeCell ref="A3:H3"/>
    <mergeCell ref="A4:H4"/>
    <mergeCell ref="A6:A8"/>
    <mergeCell ref="B6:H6"/>
  </mergeCells>
  <pageMargins left="0.7" right="0.7" top="0.75" bottom="0.75" header="0.3" footer="0.3"/>
  <pageSetup scale="3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Sheet1!$B$1:$B$2</xm:f>
          </x14:formula1>
          <xm:sqref>D7 D10 D13</xm:sqref>
        </x14:dataValidation>
        <x14:dataValidation type="list" allowBlank="1" showInputMessage="1" showErrorMessage="1">
          <x14:formula1>
            <xm:f>Sheet1!$A$1:$A$2</xm:f>
          </x14:formula1>
          <xm:sqref>D16:E16 D22 D8:E8</xm:sqref>
        </x14:dataValidation>
        <x14:dataValidation type="list" allowBlank="1" showInputMessage="1" showErrorMessage="1">
          <x14:formula1>
            <xm:f>Sheet1!$D$1:$D$2</xm:f>
          </x14:formula1>
          <xm:sqref>D19:D20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
    </sheetView>
  </sheetViews>
  <sheetFormatPr defaultRowHeight="15" x14ac:dyDescent="0.25"/>
  <sheetData>
    <row r="1" spans="1:4" x14ac:dyDescent="0.25">
      <c r="A1" t="s">
        <v>15</v>
      </c>
      <c r="B1" t="s">
        <v>17</v>
      </c>
      <c r="D1" t="s">
        <v>15</v>
      </c>
    </row>
    <row r="2" spans="1:4" x14ac:dyDescent="0.25">
      <c r="A2" t="s">
        <v>16</v>
      </c>
      <c r="B2" t="s">
        <v>18</v>
      </c>
      <c r="D2" t="s">
        <v>39</v>
      </c>
    </row>
    <row r="3" spans="1:4"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MIPS PI Overview</vt:lpstr>
      <vt:lpstr>PI 2022 Strategies</vt:lpstr>
      <vt:lpstr>PI Admin 2022</vt:lpstr>
      <vt:lpstr>PI Score 2022</vt:lpstr>
      <vt:lpstr>Sheet1</vt:lpstr>
    </vt:vector>
  </TitlesOfParts>
  <Company>MAHEC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Garrity</dc:creator>
  <cp:lastModifiedBy>Mark Holmstrom</cp:lastModifiedBy>
  <cp:lastPrinted>2019-07-02T18:30:10Z</cp:lastPrinted>
  <dcterms:created xsi:type="dcterms:W3CDTF">2016-12-19T13:31:38Z</dcterms:created>
  <dcterms:modified xsi:type="dcterms:W3CDTF">2022-05-03T18:24:56Z</dcterms:modified>
</cp:coreProperties>
</file>