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crcog.sharepoint.com/sites/SouthCentralRegionalCouncilofGovts/Shared Documents/General/Municipal Services/Municipal Grants/FY24/Grant Workshop #6 Items/"/>
    </mc:Choice>
  </mc:AlternateContent>
  <xr:revisionPtr revIDLastSave="0" documentId="8_{C76547EC-ABC7-489F-95C2-1686C972D064}" xr6:coauthVersionLast="47" xr6:coauthVersionMax="47" xr10:uidLastSave="{00000000-0000-0000-0000-000000000000}"/>
  <bookViews>
    <workbookView xWindow="960" yWindow="1425" windowWidth="21600" windowHeight="11385" xr2:uid="{00000000-000D-0000-FFFF-FFFF00000000}"/>
  </bookViews>
  <sheets>
    <sheet name="Open Grants" sheetId="1" r:id="rId1"/>
  </sheets>
  <definedNames>
    <definedName name="_xlnm.Print_Area" localSheetId="0">'Open Grants'!$B$1:$P$38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3" i="1" l="1"/>
  <c r="M5" i="1"/>
  <c r="X5" i="1"/>
  <c r="X2" i="1"/>
  <c r="U33" i="1" l="1"/>
  <c r="O34" i="1"/>
  <c r="L33" i="1"/>
  <c r="M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jburdelski</author>
  </authors>
  <commentList>
    <comment ref="O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jburdelski:</t>
        </r>
        <r>
          <rPr>
            <sz val="8"/>
            <color indexed="81"/>
            <rFont val="Tahoma"/>
            <family val="2"/>
          </rPr>
          <t xml:space="preserve">
$37,000 match coming from DECD grant
</t>
        </r>
      </text>
    </comment>
  </commentList>
</comments>
</file>

<file path=xl/sharedStrings.xml><?xml version="1.0" encoding="utf-8"?>
<sst xmlns="http://schemas.openxmlformats.org/spreadsheetml/2006/main" count="84" uniqueCount="72">
  <si>
    <t xml:space="preserve">Project Name </t>
  </si>
  <si>
    <t>Grant Award #</t>
  </si>
  <si>
    <t>Awarding Agency</t>
  </si>
  <si>
    <t>Grant Program Name</t>
  </si>
  <si>
    <t>Grant Type</t>
  </si>
  <si>
    <t>Project Description</t>
  </si>
  <si>
    <t>Grant Start Date</t>
  </si>
  <si>
    <t>Grant End Date</t>
  </si>
  <si>
    <t>City Expense Account</t>
  </si>
  <si>
    <t>City Revenue Account</t>
  </si>
  <si>
    <t>Original Grant Amount</t>
  </si>
  <si>
    <t>Grant Balance  Remaining</t>
  </si>
  <si>
    <t>Original Match Amount (non grant share)</t>
  </si>
  <si>
    <t>Match Amount Remaining</t>
  </si>
  <si>
    <t>Administrator Notes</t>
  </si>
  <si>
    <t>Drawdown website</t>
  </si>
  <si>
    <t>Username/Password</t>
  </si>
  <si>
    <t>Reporting Website</t>
  </si>
  <si>
    <t>Reporting username/password</t>
  </si>
  <si>
    <t>DRAWDOWN #1 Amount</t>
  </si>
  <si>
    <t>DRAWDOWN #2 Amount</t>
  </si>
  <si>
    <t xml:space="preserve">DRAWDOWN #3 Amount </t>
  </si>
  <si>
    <t>TOTAL DRAWDOWNS</t>
  </si>
  <si>
    <t>Staff contact (lead)</t>
  </si>
  <si>
    <t>SP #</t>
  </si>
  <si>
    <t>A1</t>
  </si>
  <si>
    <t>CT DEEP VW EVSE</t>
  </si>
  <si>
    <t>DEEP</t>
  </si>
  <si>
    <t>VW settlement</t>
  </si>
  <si>
    <t>State</t>
  </si>
  <si>
    <t xml:space="preserve">EV Charging Stations </t>
  </si>
  <si>
    <t>B1</t>
  </si>
  <si>
    <t>Torrington Business Park/70 North Street</t>
  </si>
  <si>
    <t>DECD</t>
  </si>
  <si>
    <t>Municipal Brownfield Remediation</t>
  </si>
  <si>
    <t>State-Pass through</t>
  </si>
  <si>
    <t>Demolition and Remediation at 70 North Street</t>
  </si>
  <si>
    <t>https://torringtoncity.sharepoint.com/:f:/s/TorringtonGrants2023/EiaUPvRFchZLnOxFOwTgXEgB9e6JFjhQLxOxF0eF69NVWw?e=Hv1jEx</t>
  </si>
  <si>
    <t>C1</t>
  </si>
  <si>
    <t>100 Franklin Drive</t>
  </si>
  <si>
    <t>Closeout of ELUR</t>
  </si>
  <si>
    <t>D1</t>
  </si>
  <si>
    <t>100 Franklin Street</t>
  </si>
  <si>
    <t>E1</t>
  </si>
  <si>
    <t>11 Main Street</t>
  </si>
  <si>
    <t>Waiting for final project #</t>
  </si>
  <si>
    <t>CT Community Challenge-Round 3</t>
  </si>
  <si>
    <t>Sophia Building Mixed-Use Affordable Housing Pass through Agreement, Torrington Main Street Development Corp. is the pass through entity</t>
  </si>
  <si>
    <t>F1</t>
  </si>
  <si>
    <t>Railroad Square</t>
  </si>
  <si>
    <t xml:space="preserve">State  </t>
  </si>
  <si>
    <t xml:space="preserve">Railroad Square Revitalization Public Works Projects </t>
  </si>
  <si>
    <t>Awarded with 11 Main</t>
  </si>
  <si>
    <t>G1</t>
  </si>
  <si>
    <t>245 East Elm Street</t>
  </si>
  <si>
    <t>H1</t>
  </si>
  <si>
    <t>BAR Grant</t>
  </si>
  <si>
    <t>DECD Brownfield Areawide Revitalization Planning Grant</t>
  </si>
  <si>
    <t>Planning</t>
  </si>
  <si>
    <t>I1</t>
  </si>
  <si>
    <t>Building Healthy Communitities</t>
  </si>
  <si>
    <t>J1</t>
  </si>
  <si>
    <t>Hotchkiss Square</t>
  </si>
  <si>
    <t>2023-143-075-10000</t>
  </si>
  <si>
    <t>Demolition and Remediation of 5 buildings at 199-237 Water Street and 229-239 Church Street; Pay Dirt LLC is the pass through entity</t>
  </si>
  <si>
    <t>K1</t>
  </si>
  <si>
    <t>Red Mountain Trail Design and Construction</t>
  </si>
  <si>
    <t>CT Recreational Trails Grant 2023</t>
  </si>
  <si>
    <t>L1</t>
  </si>
  <si>
    <t>USDOT SS4A-Safety Action Plan</t>
  </si>
  <si>
    <t>USDOT</t>
  </si>
  <si>
    <t>TOTAL all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</si>
</sst>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color rgb="FF000000"/>
      <name val="Arial"/>
    </font>
    <font>
      <b/>
      <sz val="10"/>
      <color theme="4"/>
      <name val="Arial"/>
    </font>
    <font>
      <b/>
      <i/>
      <sz val="10"/>
      <name val="Arial"/>
    </font>
    <font>
      <i/>
      <sz val="10"/>
      <name val="Arial"/>
    </font>
    <font>
      <u/>
      <sz val="10"/>
      <color theme="10"/>
      <name val="Arial"/>
    </font>
    <font>
      <b/>
      <i/>
      <sz val="10"/>
      <color indexed="18"/>
      <name val="Arial"/>
    </font>
    <font>
      <sz val="10"/>
      <color indexed="18"/>
      <name val="Arial"/>
    </font>
    <font>
      <i/>
      <sz val="10"/>
      <color indexed="18"/>
      <name val="Arial"/>
    </font>
    <font>
      <b/>
      <sz val="10"/>
      <name val="Arial"/>
    </font>
    <font>
      <sz val="10"/>
      <color rgb="FF44444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center" wrapText="1"/>
    </xf>
    <xf numFmtId="44" fontId="7" fillId="0" borderId="1" xfId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4" fontId="7" fillId="0" borderId="1" xfId="1" applyFont="1" applyFill="1" applyBorder="1" applyAlignment="1">
      <alignment horizontal="left" wrapText="1"/>
    </xf>
    <xf numFmtId="44" fontId="7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164" fontId="8" fillId="0" borderId="1" xfId="1" applyNumberFormat="1" applyFont="1" applyFill="1" applyBorder="1" applyAlignment="1">
      <alignment wrapText="1"/>
    </xf>
    <xf numFmtId="44" fontId="0" fillId="0" borderId="1" xfId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44" fontId="0" fillId="0" borderId="1" xfId="1" applyFont="1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164" fontId="0" fillId="0" borderId="1" xfId="1" applyNumberFormat="1" applyFont="1" applyFill="1" applyBorder="1" applyAlignment="1">
      <alignment wrapText="1"/>
    </xf>
    <xf numFmtId="0" fontId="10" fillId="0" borderId="1" xfId="2" applyFont="1" applyBorder="1" applyAlignment="1" applyProtection="1">
      <alignment wrapText="1"/>
    </xf>
    <xf numFmtId="0" fontId="10" fillId="0" borderId="1" xfId="2" applyFont="1" applyFill="1" applyBorder="1" applyAlignment="1" applyProtection="1">
      <alignment horizontal="left" wrapText="1"/>
    </xf>
    <xf numFmtId="0" fontId="10" fillId="0" borderId="1" xfId="2" applyFont="1" applyFill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0" fontId="0" fillId="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44" fontId="0" fillId="0" borderId="1" xfId="0" applyNumberFormat="1" applyBorder="1" applyAlignment="1">
      <alignment horizontal="left" wrapText="1"/>
    </xf>
    <xf numFmtId="164" fontId="11" fillId="0" borderId="1" xfId="1" applyNumberFormat="1" applyFont="1" applyFill="1" applyBorder="1" applyAlignment="1">
      <alignment horizontal="left" wrapText="1"/>
    </xf>
    <xf numFmtId="44" fontId="11" fillId="0" borderId="1" xfId="1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164" fontId="13" fillId="0" borderId="1" xfId="1" applyNumberFormat="1" applyFont="1" applyFill="1" applyBorder="1" applyAlignment="1">
      <alignment horizontal="left" wrapText="1"/>
    </xf>
    <xf numFmtId="0" fontId="15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:f:\s\TorringtonGrants2023\EiaUPvRFchZLnOxFOwTgXEgB9e6JFjhQLxOxF0eF69NVWw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ColWidth="24.7109375" defaultRowHeight="12.75" x14ac:dyDescent="0.2"/>
  <cols>
    <col min="1" max="1" width="7.28515625" style="10" customWidth="1"/>
    <col min="2" max="2" width="35.42578125" style="11" customWidth="1"/>
    <col min="3" max="3" width="22.28515625" style="11" customWidth="1"/>
    <col min="4" max="4" width="16.140625" style="11" customWidth="1"/>
    <col min="5" max="5" width="25" style="11" customWidth="1"/>
    <col min="6" max="6" width="12.140625" style="11" customWidth="1"/>
    <col min="7" max="7" width="30" style="11" customWidth="1"/>
    <col min="8" max="9" width="24.7109375" style="11"/>
    <col min="10" max="11" width="24.7109375" style="14"/>
    <col min="12" max="12" width="24.7109375" style="20"/>
    <col min="13" max="15" width="24.7109375" style="16"/>
    <col min="16" max="16" width="24.7109375" style="10"/>
    <col min="17" max="17" width="45.7109375" style="11" customWidth="1"/>
    <col min="18" max="19" width="24.7109375" style="10"/>
    <col min="20" max="20" width="32.140625" style="10" customWidth="1"/>
    <col min="21" max="23" width="24.7109375" style="10"/>
    <col min="24" max="24" width="24.7109375" style="18"/>
    <col min="25" max="16384" width="24.7109375" style="10"/>
  </cols>
  <sheetData>
    <row r="1" spans="1:25" s="2" customFormat="1" ht="25.5" x14ac:dyDescent="0.2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4" t="s">
        <v>9</v>
      </c>
      <c r="L1" s="5" t="s">
        <v>10</v>
      </c>
      <c r="M1" s="6" t="s">
        <v>11</v>
      </c>
      <c r="N1" s="6" t="s">
        <v>12</v>
      </c>
      <c r="O1" s="6" t="s">
        <v>13</v>
      </c>
      <c r="P1" s="7" t="s">
        <v>14</v>
      </c>
      <c r="Q1" s="8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9" t="s">
        <v>22</v>
      </c>
      <c r="Y1" s="2" t="s">
        <v>23</v>
      </c>
    </row>
    <row r="2" spans="1:25" ht="17.25" customHeight="1" x14ac:dyDescent="0.2">
      <c r="A2" s="10" t="s">
        <v>24</v>
      </c>
      <c r="C2" s="12"/>
      <c r="D2" s="12"/>
      <c r="E2" s="12"/>
      <c r="F2" s="13"/>
      <c r="L2" s="15"/>
      <c r="R2" s="17"/>
      <c r="U2" s="16">
        <v>24278</v>
      </c>
      <c r="X2" s="18">
        <f t="shared" ref="X2:X5" si="0">SUM(U2:W2)</f>
        <v>24278</v>
      </c>
    </row>
    <row r="3" spans="1:25" ht="12.75" customHeight="1" x14ac:dyDescent="0.2">
      <c r="A3" s="10" t="s">
        <v>25</v>
      </c>
      <c r="B3" s="11" t="s">
        <v>26</v>
      </c>
      <c r="C3" s="11">
        <v>20229687</v>
      </c>
      <c r="D3" s="11" t="s">
        <v>27</v>
      </c>
      <c r="E3" s="11" t="s">
        <v>28</v>
      </c>
      <c r="F3" s="11" t="s">
        <v>29</v>
      </c>
      <c r="G3" s="11" t="s">
        <v>30</v>
      </c>
      <c r="H3" s="19">
        <v>44756</v>
      </c>
      <c r="I3" s="19">
        <v>45838</v>
      </c>
      <c r="L3" s="20">
        <v>40680.25</v>
      </c>
      <c r="U3" s="16"/>
    </row>
    <row r="4" spans="1:25" ht="24.75" customHeight="1" x14ac:dyDescent="0.2">
      <c r="A4" s="10" t="s">
        <v>31</v>
      </c>
      <c r="B4" s="11" t="s">
        <v>32</v>
      </c>
      <c r="D4" s="11" t="s">
        <v>33</v>
      </c>
      <c r="E4" s="11" t="s">
        <v>34</v>
      </c>
      <c r="F4" s="11" t="s">
        <v>35</v>
      </c>
      <c r="G4" s="11" t="s">
        <v>36</v>
      </c>
      <c r="H4" s="19">
        <v>44567</v>
      </c>
      <c r="I4" s="19">
        <v>46022</v>
      </c>
      <c r="L4" s="20">
        <v>2000000</v>
      </c>
      <c r="M4" s="16">
        <v>1950798</v>
      </c>
      <c r="P4" s="21" t="s">
        <v>37</v>
      </c>
      <c r="U4" s="16"/>
    </row>
    <row r="5" spans="1:25" ht="12.75" customHeight="1" x14ac:dyDescent="0.2">
      <c r="A5" s="10" t="s">
        <v>38</v>
      </c>
      <c r="B5" s="11" t="s">
        <v>39</v>
      </c>
      <c r="G5" s="11" t="s">
        <v>40</v>
      </c>
      <c r="M5" s="16">
        <f t="shared" ref="M5" si="1">L5-U4</f>
        <v>0</v>
      </c>
      <c r="U5" s="16"/>
      <c r="X5" s="18">
        <f t="shared" si="0"/>
        <v>0</v>
      </c>
    </row>
    <row r="6" spans="1:25" ht="18.75" customHeight="1" x14ac:dyDescent="0.2">
      <c r="A6" s="10" t="s">
        <v>41</v>
      </c>
      <c r="B6" s="11" t="s">
        <v>42</v>
      </c>
      <c r="D6" s="12"/>
      <c r="E6" s="12"/>
      <c r="L6" s="15"/>
      <c r="U6" s="16"/>
    </row>
    <row r="7" spans="1:25" ht="63.75" x14ac:dyDescent="0.2">
      <c r="A7" s="10" t="s">
        <v>43</v>
      </c>
      <c r="B7" s="11" t="s">
        <v>44</v>
      </c>
      <c r="C7" s="11" t="s">
        <v>45</v>
      </c>
      <c r="D7" s="11" t="s">
        <v>33</v>
      </c>
      <c r="E7" s="11" t="s">
        <v>46</v>
      </c>
      <c r="F7" s="11" t="s">
        <v>35</v>
      </c>
      <c r="G7" s="11" t="s">
        <v>47</v>
      </c>
      <c r="H7" s="19">
        <v>45149</v>
      </c>
      <c r="I7" s="19">
        <v>46245</v>
      </c>
      <c r="L7" s="20">
        <v>1400000</v>
      </c>
      <c r="N7" s="16">
        <v>886000</v>
      </c>
      <c r="Q7" s="22"/>
      <c r="S7" s="23"/>
      <c r="U7" s="16"/>
    </row>
    <row r="8" spans="1:25" ht="25.5" x14ac:dyDescent="0.2">
      <c r="A8" s="10" t="s">
        <v>48</v>
      </c>
      <c r="B8" s="11" t="s">
        <v>49</v>
      </c>
      <c r="C8" s="11" t="s">
        <v>45</v>
      </c>
      <c r="D8" s="11" t="s">
        <v>33</v>
      </c>
      <c r="E8" s="11" t="s">
        <v>46</v>
      </c>
      <c r="F8" s="11" t="s">
        <v>50</v>
      </c>
      <c r="G8" s="11" t="s">
        <v>51</v>
      </c>
      <c r="H8" s="19" t="s">
        <v>52</v>
      </c>
      <c r="I8" s="19" t="s">
        <v>52</v>
      </c>
      <c r="K8" s="20"/>
      <c r="L8" s="24">
        <v>778471</v>
      </c>
      <c r="N8" s="16">
        <v>204872</v>
      </c>
      <c r="O8" s="10"/>
      <c r="U8" s="16"/>
    </row>
    <row r="9" spans="1:25" x14ac:dyDescent="0.2">
      <c r="A9" s="10" t="s">
        <v>53</v>
      </c>
      <c r="B9" s="11" t="s">
        <v>54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Q9" s="10"/>
      <c r="U9" s="16"/>
    </row>
    <row r="10" spans="1:25" ht="26.25" hidden="1" customHeight="1" x14ac:dyDescent="0.2">
      <c r="U10" s="16"/>
    </row>
    <row r="11" spans="1:25" ht="25.5" hidden="1" customHeight="1" x14ac:dyDescent="0.2">
      <c r="U11" s="16"/>
    </row>
    <row r="12" spans="1:25" ht="12.75" customHeight="1" x14ac:dyDescent="0.2">
      <c r="A12" s="10" t="s">
        <v>55</v>
      </c>
      <c r="B12" s="11" t="s">
        <v>56</v>
      </c>
      <c r="D12" s="11" t="s">
        <v>33</v>
      </c>
      <c r="E12" s="11" t="s">
        <v>57</v>
      </c>
      <c r="F12" s="11" t="s">
        <v>29</v>
      </c>
      <c r="G12" s="11" t="s">
        <v>58</v>
      </c>
      <c r="H12" s="19"/>
      <c r="I12" s="19"/>
      <c r="Q12" s="22"/>
      <c r="U12" s="16"/>
    </row>
    <row r="13" spans="1:25" x14ac:dyDescent="0.2">
      <c r="A13" s="10" t="s">
        <v>59</v>
      </c>
      <c r="B13" s="11" t="s">
        <v>60</v>
      </c>
      <c r="U13" s="16"/>
    </row>
    <row r="14" spans="1:25" ht="54.75" customHeight="1" x14ac:dyDescent="0.2">
      <c r="A14" s="10" t="s">
        <v>61</v>
      </c>
      <c r="B14" s="11" t="s">
        <v>62</v>
      </c>
      <c r="C14" s="11" t="s">
        <v>63</v>
      </c>
      <c r="D14" s="1" t="s">
        <v>33</v>
      </c>
      <c r="E14" s="11" t="s">
        <v>34</v>
      </c>
      <c r="F14" s="11" t="s">
        <v>35</v>
      </c>
      <c r="G14" s="11" t="s">
        <v>64</v>
      </c>
      <c r="L14" s="20">
        <v>1500000</v>
      </c>
      <c r="N14" s="16">
        <v>3003597</v>
      </c>
    </row>
    <row r="15" spans="1:25" ht="25.5" x14ac:dyDescent="0.2">
      <c r="A15" s="10" t="s">
        <v>65</v>
      </c>
      <c r="B15" s="11" t="s">
        <v>66</v>
      </c>
      <c r="D15" s="11" t="s">
        <v>27</v>
      </c>
      <c r="E15" s="11" t="s">
        <v>67</v>
      </c>
      <c r="U15" s="16"/>
    </row>
    <row r="16" spans="1:25" x14ac:dyDescent="0.2">
      <c r="A16" s="10" t="s">
        <v>68</v>
      </c>
      <c r="B16" s="11" t="s">
        <v>69</v>
      </c>
      <c r="D16" s="11" t="s">
        <v>70</v>
      </c>
      <c r="H16" s="19"/>
      <c r="I16" s="19"/>
      <c r="P16" s="25"/>
      <c r="U16" s="16"/>
    </row>
    <row r="17" spans="1:21" x14ac:dyDescent="0.2">
      <c r="A17" s="26"/>
      <c r="B17" s="36"/>
      <c r="H17" s="19"/>
      <c r="I17" s="19"/>
      <c r="P17" s="25"/>
      <c r="U17" s="16"/>
    </row>
    <row r="18" spans="1:21" x14ac:dyDescent="0.2">
      <c r="H18" s="19"/>
      <c r="I18" s="19"/>
      <c r="P18" s="25"/>
      <c r="Q18" s="27"/>
      <c r="U18" s="16"/>
    </row>
    <row r="19" spans="1:21" x14ac:dyDescent="0.2">
      <c r="H19" s="19"/>
      <c r="I19" s="19"/>
      <c r="P19" s="25"/>
      <c r="U19" s="16"/>
    </row>
    <row r="20" spans="1:21" x14ac:dyDescent="0.2">
      <c r="P20" s="25"/>
      <c r="U20" s="16"/>
    </row>
    <row r="21" spans="1:21" x14ac:dyDescent="0.2">
      <c r="C21" s="12"/>
      <c r="D21" s="12"/>
      <c r="E21" s="12"/>
      <c r="F21" s="13"/>
      <c r="U21" s="16"/>
    </row>
    <row r="22" spans="1:21" x14ac:dyDescent="0.2">
      <c r="H22" s="19"/>
      <c r="I22" s="19"/>
      <c r="U22" s="16"/>
    </row>
    <row r="23" spans="1:21" x14ac:dyDescent="0.2">
      <c r="P23" s="25"/>
      <c r="U23" s="16"/>
    </row>
    <row r="24" spans="1:21" x14ac:dyDescent="0.2">
      <c r="C24" s="12"/>
      <c r="D24" s="12"/>
      <c r="E24" s="12"/>
      <c r="F24" s="13"/>
      <c r="U24" s="16"/>
    </row>
    <row r="25" spans="1:21" ht="12.75" customHeight="1" x14ac:dyDescent="0.2">
      <c r="H25" s="19"/>
      <c r="I25" s="19"/>
      <c r="J25" s="10"/>
      <c r="P25" s="25"/>
      <c r="U25" s="16"/>
    </row>
    <row r="26" spans="1:21" ht="12.75" customHeight="1" x14ac:dyDescent="0.2">
      <c r="H26" s="19"/>
      <c r="I26" s="19"/>
      <c r="P26" s="25"/>
      <c r="U26" s="16"/>
    </row>
    <row r="27" spans="1:21" ht="12.75" customHeight="1" x14ac:dyDescent="0.2">
      <c r="P27" s="25"/>
      <c r="U27" s="16"/>
    </row>
    <row r="28" spans="1:21" x14ac:dyDescent="0.2">
      <c r="C28" s="12"/>
      <c r="D28" s="12"/>
      <c r="E28" s="12"/>
      <c r="F28" s="13"/>
      <c r="P28" s="25"/>
      <c r="U28" s="16"/>
    </row>
    <row r="29" spans="1:21" x14ac:dyDescent="0.2">
      <c r="H29" s="19"/>
      <c r="I29" s="19"/>
      <c r="P29" s="25"/>
      <c r="Q29" s="22"/>
      <c r="S29" s="23"/>
      <c r="U29" s="16"/>
    </row>
    <row r="30" spans="1:21" x14ac:dyDescent="0.2">
      <c r="P30" s="25"/>
      <c r="U30" s="16"/>
    </row>
    <row r="31" spans="1:21" x14ac:dyDescent="0.2">
      <c r="C31" s="12"/>
      <c r="D31" s="12"/>
      <c r="E31" s="12"/>
      <c r="F31" s="13"/>
      <c r="P31" s="25"/>
      <c r="U31" s="16"/>
    </row>
    <row r="32" spans="1:21" x14ac:dyDescent="0.2">
      <c r="H32" s="19"/>
      <c r="I32" s="19"/>
      <c r="P32" s="25"/>
      <c r="U32" s="16"/>
    </row>
    <row r="33" spans="2:21" x14ac:dyDescent="0.2">
      <c r="L33" s="28">
        <f>SUM(L2:L24)</f>
        <v>5719151.25</v>
      </c>
      <c r="M33" s="16" t="e">
        <f>#REF!-U32</f>
        <v>#REF!</v>
      </c>
      <c r="P33" s="25"/>
      <c r="U33" s="29">
        <f>SUM(M2:M24)</f>
        <v>1950798</v>
      </c>
    </row>
    <row r="34" spans="2:21" x14ac:dyDescent="0.2">
      <c r="B34" s="30" t="s">
        <v>71</v>
      </c>
      <c r="C34" s="31"/>
      <c r="D34" s="31"/>
      <c r="E34" s="31"/>
      <c r="F34" s="32"/>
      <c r="G34" s="30"/>
      <c r="H34" s="30"/>
      <c r="I34" s="30"/>
      <c r="J34" s="33"/>
      <c r="K34" s="33"/>
      <c r="M34" s="16">
        <f>L33-U33</f>
        <v>3768353.25</v>
      </c>
      <c r="O34" s="29">
        <f>SUM(O2:O24)</f>
        <v>0</v>
      </c>
      <c r="P34" s="34"/>
    </row>
    <row r="35" spans="2:21" x14ac:dyDescent="0.2">
      <c r="B35" s="30"/>
      <c r="C35" s="31"/>
      <c r="D35" s="31"/>
      <c r="E35" s="31"/>
      <c r="F35" s="32"/>
      <c r="G35" s="30"/>
      <c r="H35" s="30"/>
      <c r="I35" s="30"/>
      <c r="J35" s="33"/>
      <c r="K35" s="33"/>
      <c r="L35" s="28"/>
      <c r="M35" s="29"/>
      <c r="N35" s="29"/>
      <c r="O35" s="29"/>
      <c r="P35" s="34"/>
    </row>
    <row r="36" spans="2:21" x14ac:dyDescent="0.2">
      <c r="B36" s="30"/>
      <c r="C36" s="31"/>
      <c r="D36" s="31"/>
      <c r="E36" s="31"/>
      <c r="F36" s="32"/>
      <c r="G36" s="30"/>
      <c r="H36" s="30"/>
      <c r="I36" s="30"/>
      <c r="J36" s="33"/>
      <c r="K36" s="33"/>
      <c r="L36" s="28"/>
      <c r="M36" s="29"/>
      <c r="N36" s="29"/>
      <c r="O36" s="29"/>
      <c r="P36" s="34"/>
    </row>
    <row r="37" spans="2:21" x14ac:dyDescent="0.2">
      <c r="B37" s="30"/>
      <c r="C37" s="32"/>
      <c r="D37" s="32"/>
      <c r="E37" s="32"/>
      <c r="F37" s="32"/>
      <c r="G37" s="30"/>
      <c r="H37" s="30"/>
      <c r="I37" s="30"/>
      <c r="L37" s="35"/>
    </row>
  </sheetData>
  <phoneticPr fontId="2" type="noConversion"/>
  <hyperlinks>
    <hyperlink ref="P4" r:id="rId1" xr:uid="{06345EFA-FDB9-4FAF-ACDE-5A206164FC45}"/>
  </hyperlinks>
  <pageMargins left="0.47" right="0.44" top="0.68" bottom="0.67" header="0.5" footer="0.5"/>
  <pageSetup scale="64" fitToHeight="2" orientation="landscape" verticalDpi="2" r:id="rId2"/>
  <headerFooter alignWithMargins="0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48416a-5e25-4f3e-85fc-20523e4ead85" xsi:nil="true"/>
    <lcf76f155ced4ddcb4097134ff3c332f xmlns="11018675-b12b-46e0-81dd-469f4aa235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7DD75DD8BAEE4EA3CBFDB80EFED510" ma:contentTypeVersion="15" ma:contentTypeDescription="Create a new document." ma:contentTypeScope="" ma:versionID="fd065bc04ba8a0c05857251803ffc27e">
  <xsd:schema xmlns:xsd="http://www.w3.org/2001/XMLSchema" xmlns:xs="http://www.w3.org/2001/XMLSchema" xmlns:p="http://schemas.microsoft.com/office/2006/metadata/properties" xmlns:ns2="11018675-b12b-46e0-81dd-469f4aa2354d" xmlns:ns3="c548416a-5e25-4f3e-85fc-20523e4ead85" targetNamespace="http://schemas.microsoft.com/office/2006/metadata/properties" ma:root="true" ma:fieldsID="26de333f361ace248d8db35e0428d27b" ns2:_="" ns3:_="">
    <xsd:import namespace="11018675-b12b-46e0-81dd-469f4aa2354d"/>
    <xsd:import namespace="c548416a-5e25-4f3e-85fc-20523e4ead8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18675-b12b-46e0-81dd-469f4aa2354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682d5a9-235b-4889-bc26-7eef1655a2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8416a-5e25-4f3e-85fc-20523e4ead8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111d851-7f76-4f99-b16b-77039948cf8c}" ma:internalName="TaxCatchAll" ma:showField="CatchAllData" ma:web="c548416a-5e25-4f3e-85fc-20523e4ead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52C7DB-1B97-4AA2-9CBE-568785CF1D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37E056-5D7D-48E0-AB20-E45586AC1F1A}">
  <ds:schemaRefs>
    <ds:schemaRef ds:uri="http://schemas.microsoft.com/office/2006/metadata/properties"/>
    <ds:schemaRef ds:uri="http://schemas.microsoft.com/office/infopath/2007/PartnerControls"/>
    <ds:schemaRef ds:uri="75f2fef2-9304-493b-bdc8-cc00568683a9"/>
    <ds:schemaRef ds:uri="af4f1b74-eb8b-45b0-b061-b1abdf32b3d4"/>
  </ds:schemaRefs>
</ds:datastoreItem>
</file>

<file path=customXml/itemProps3.xml><?xml version="1.0" encoding="utf-8"?>
<ds:datastoreItem xmlns:ds="http://schemas.openxmlformats.org/officeDocument/2006/customXml" ds:itemID="{73340C70-AF88-484A-ACEE-442064D96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Open Grants</vt:lpstr>
      <vt:lpstr>'Open Grants'!Print_Area</vt:lpstr>
    </vt:vector>
  </TitlesOfParts>
  <Manager/>
  <Company>City of Meriden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jburdelski</dc:creator>
  <cp:keywords/>
  <dc:description/>
  <cp:lastModifiedBy>Brendon Dukett</cp:lastModifiedBy>
  <cp:revision/>
  <dcterms:created xsi:type="dcterms:W3CDTF">2007-01-24T15:16:15Z</dcterms:created>
  <dcterms:modified xsi:type="dcterms:W3CDTF">2024-06-12T19:09:00Z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0x010100DD7DD75DD8BAEE4EA3CBFDB80EFED510</vt:lpwstr>
  </property>
  <property fmtid="{D5CDD505-2E9C-101B-9397-08002B2CF9AE}" pid="3" name="MediaServiceImageTags">
    <vt:lpwstr/>
  </property>
</Properties>
</file>